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45" windowWidth="7275" windowHeight="4965" firstSheet="3" activeTab="12"/>
  </bookViews>
  <sheets>
    <sheet name="GİRİŞ" sheetId="1" r:id="rId1"/>
    <sheet name="KAPAK " sheetId="6" r:id="rId2"/>
    <sheet name="kriter" sheetId="8" r:id="rId3"/>
    <sheet name="BOŞ" sheetId="24" r:id="rId4"/>
    <sheet name="TÜM İŞYERİ" sheetId="25" r:id="rId5"/>
    <sheet name="SPOR ALANLARI" sheetId="23" r:id="rId6"/>
    <sheet name="BAHÇE" sheetId="22" r:id="rId7"/>
    <sheet name="BODRUM" sheetId="19" r:id="rId8"/>
    <sheet name="ZEMİN" sheetId="18" r:id="rId9"/>
    <sheet name="1.KAT" sheetId="17" r:id="rId10"/>
    <sheet name="2.KAT" sheetId="20" r:id="rId11"/>
    <sheet name="3.KAT " sheetId="21" r:id="rId12"/>
    <sheet name="veri kontrol listeleri" sheetId="10" r:id="rId13"/>
    <sheet name="hazır şablon" sheetId="7" r:id="rId14"/>
  </sheets>
  <definedNames>
    <definedName name="_xlnm.Print_Area" localSheetId="9">'1.KAT'!$A$1:$W$145</definedName>
    <definedName name="_xlnm.Print_Area" localSheetId="10">'2.KAT'!$A$1:$W$145</definedName>
    <definedName name="_xlnm.Print_Area" localSheetId="11">'3.KAT '!$A$1:$W$145</definedName>
    <definedName name="_xlnm.Print_Area" localSheetId="6">BAHÇE!$A$1:$W$145</definedName>
    <definedName name="_xlnm.Print_Area" localSheetId="7">BODRUM!$A$1:$W$145</definedName>
    <definedName name="_xlnm.Print_Area" localSheetId="3">BOŞ!$A$1:$W$145</definedName>
    <definedName name="_xlnm.Print_Area" localSheetId="5">'SPOR ALANLARI'!$A$1:$W$145</definedName>
    <definedName name="_xlnm.Print_Area" localSheetId="4">'TÜM İŞYERİ'!$A$1:$W$145</definedName>
    <definedName name="_xlnm.Print_Area" localSheetId="12">'veri kontrol listeleri'!$A$1:$W$134</definedName>
    <definedName name="_xlnm.Print_Area" localSheetId="8">ZEMİN!$A$1:$W$145</definedName>
    <definedName name="_xlnm.Print_Titles" localSheetId="9">'1.KAT'!$10:$11</definedName>
    <definedName name="_xlnm.Print_Titles" localSheetId="10">'2.KAT'!$10:$11</definedName>
    <definedName name="_xlnm.Print_Titles" localSheetId="11">'3.KAT '!$10:$11</definedName>
    <definedName name="_xlnm.Print_Titles" localSheetId="6">BAHÇE!$10:$11</definedName>
    <definedName name="_xlnm.Print_Titles" localSheetId="7">BODRUM!$10:$11</definedName>
    <definedName name="_xlnm.Print_Titles" localSheetId="3">BOŞ!$10:$11</definedName>
    <definedName name="_xlnm.Print_Titles" localSheetId="5">'SPOR ALANLARI'!$10:$11</definedName>
    <definedName name="_xlnm.Print_Titles" localSheetId="4">'TÜM İŞYERİ'!$10:$11</definedName>
    <definedName name="_xlnm.Print_Titles" localSheetId="12">'veri kontrol listeleri'!$1:$2</definedName>
    <definedName name="_xlnm.Print_Titles" localSheetId="8">ZEMİN!$10:$11</definedName>
  </definedNames>
  <calcPr calcId="145621"/>
</workbook>
</file>

<file path=xl/calcChain.xml><?xml version="1.0" encoding="utf-8"?>
<calcChain xmlns="http://schemas.openxmlformats.org/spreadsheetml/2006/main">
  <c r="L142" i="10" l="1"/>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403" i="10"/>
  <c r="L404" i="10"/>
  <c r="L405" i="10"/>
  <c r="L406" i="10"/>
  <c r="L407" i="10"/>
  <c r="L408" i="10"/>
  <c r="L409" i="10"/>
  <c r="L410" i="10"/>
  <c r="L411" i="10"/>
  <c r="L412" i="10"/>
  <c r="L413" i="10"/>
  <c r="L414"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L486" i="10"/>
  <c r="L487" i="10"/>
  <c r="L488" i="10"/>
  <c r="L489" i="10"/>
  <c r="L490" i="10"/>
  <c r="L491" i="10"/>
  <c r="L492" i="10"/>
  <c r="L493" i="10"/>
  <c r="L494" i="10"/>
  <c r="L495" i="10"/>
  <c r="L496" i="10"/>
  <c r="L497" i="10"/>
  <c r="L498" i="10"/>
  <c r="L499" i="10"/>
  <c r="L500" i="10"/>
  <c r="L501" i="10"/>
  <c r="L502" i="10"/>
  <c r="L503" i="10"/>
  <c r="L504" i="10"/>
  <c r="L505" i="10"/>
  <c r="L506" i="10"/>
  <c r="L507" i="10"/>
  <c r="L508" i="10"/>
  <c r="L509" i="10"/>
  <c r="L510" i="10"/>
  <c r="L511" i="10"/>
  <c r="L512" i="10"/>
  <c r="L513" i="10"/>
  <c r="L514" i="10"/>
  <c r="L515" i="10"/>
  <c r="L516" i="10"/>
  <c r="L517" i="10"/>
  <c r="L518" i="10"/>
  <c r="L519" i="10"/>
  <c r="L520" i="10"/>
  <c r="L521" i="10"/>
  <c r="L522" i="10"/>
  <c r="L523" i="10"/>
  <c r="L524" i="10"/>
  <c r="L525" i="10"/>
  <c r="L526" i="10"/>
  <c r="L527" i="10"/>
  <c r="L528" i="10"/>
  <c r="L529" i="10"/>
  <c r="L530" i="10"/>
  <c r="L531" i="10"/>
  <c r="L532" i="10"/>
  <c r="L533" i="10"/>
  <c r="L534" i="10"/>
  <c r="L535" i="10"/>
  <c r="L536" i="10"/>
  <c r="L537" i="10"/>
  <c r="L538" i="10"/>
  <c r="L539" i="10"/>
  <c r="L540" i="10"/>
  <c r="L541" i="10"/>
  <c r="L542" i="10"/>
  <c r="L543" i="10"/>
  <c r="L544" i="10"/>
  <c r="L545" i="10"/>
  <c r="L546" i="10"/>
  <c r="L547" i="10"/>
  <c r="L548" i="10"/>
  <c r="L549" i="10"/>
  <c r="L550" i="10"/>
  <c r="L551" i="10"/>
  <c r="L552" i="10"/>
  <c r="L553" i="10"/>
  <c r="L554" i="10"/>
  <c r="L555" i="10"/>
  <c r="L556" i="10"/>
  <c r="L557" i="10"/>
  <c r="L558" i="10"/>
  <c r="L559" i="10"/>
  <c r="L560" i="10"/>
  <c r="L561" i="10"/>
  <c r="L562" i="10"/>
  <c r="L563" i="10"/>
  <c r="L564" i="10"/>
  <c r="L565" i="10"/>
  <c r="L566" i="10"/>
  <c r="L567" i="10"/>
  <c r="L568" i="10"/>
  <c r="L569" i="10"/>
  <c r="L570" i="10"/>
  <c r="L571" i="10"/>
  <c r="L572" i="10"/>
  <c r="L573" i="10"/>
  <c r="L574" i="10"/>
  <c r="L575" i="10"/>
  <c r="L576" i="10"/>
  <c r="L577" i="10"/>
  <c r="L578" i="10"/>
  <c r="L579" i="10"/>
  <c r="L580" i="10"/>
  <c r="L581" i="10"/>
  <c r="L582" i="10"/>
  <c r="L583" i="10"/>
  <c r="L584" i="10"/>
  <c r="L585" i="10"/>
  <c r="L586" i="10"/>
  <c r="L587" i="10"/>
  <c r="L588" i="10"/>
  <c r="L589" i="10"/>
  <c r="L590" i="10"/>
  <c r="L591" i="10"/>
  <c r="L592" i="10"/>
  <c r="L593" i="10"/>
  <c r="L594" i="10"/>
  <c r="L595" i="10"/>
  <c r="L596" i="10"/>
  <c r="L597" i="10"/>
  <c r="L598" i="10"/>
  <c r="L599" i="10"/>
  <c r="L600" i="10"/>
  <c r="L601" i="10"/>
  <c r="L602" i="10"/>
  <c r="L603" i="10"/>
  <c r="L604" i="10"/>
  <c r="L605" i="10"/>
  <c r="L606" i="10"/>
  <c r="L607" i="10"/>
  <c r="L608" i="10"/>
  <c r="L609" i="10"/>
  <c r="L610" i="10"/>
  <c r="L611" i="10"/>
  <c r="L612" i="10"/>
  <c r="L613" i="10"/>
  <c r="L614" i="10"/>
  <c r="L615" i="10"/>
  <c r="L616" i="10"/>
  <c r="L617" i="10"/>
  <c r="L618" i="10"/>
  <c r="L619" i="10"/>
  <c r="L620" i="10"/>
  <c r="L621" i="10"/>
  <c r="L622" i="10"/>
  <c r="L623" i="10"/>
  <c r="L624" i="10"/>
  <c r="L625" i="10"/>
  <c r="L626" i="10"/>
  <c r="L627" i="10"/>
  <c r="L628" i="10"/>
  <c r="L629" i="10"/>
  <c r="L630" i="10"/>
  <c r="L631" i="10"/>
  <c r="L632" i="10"/>
  <c r="L633" i="10"/>
  <c r="L634" i="10"/>
  <c r="L635" i="10"/>
  <c r="L636" i="10"/>
  <c r="L637" i="10"/>
  <c r="L638" i="10"/>
  <c r="L639" i="10"/>
  <c r="L640" i="10"/>
  <c r="L641" i="10"/>
  <c r="L642" i="10"/>
  <c r="L643" i="10"/>
  <c r="L644" i="10"/>
  <c r="L645" i="10"/>
  <c r="L646" i="10"/>
  <c r="L647" i="10"/>
  <c r="L648" i="10"/>
  <c r="L649" i="10"/>
  <c r="L650" i="10"/>
  <c r="L651" i="10"/>
  <c r="L652" i="10"/>
  <c r="L653" i="10"/>
  <c r="L654" i="10"/>
  <c r="L655" i="10"/>
  <c r="L656" i="10"/>
  <c r="L657" i="10"/>
  <c r="L658" i="10"/>
  <c r="L659" i="10"/>
  <c r="L660" i="10"/>
  <c r="L661" i="10"/>
  <c r="L662" i="10"/>
  <c r="L663" i="10"/>
  <c r="L664" i="10"/>
  <c r="L665" i="10"/>
  <c r="L666" i="10"/>
  <c r="L667" i="10"/>
  <c r="L668" i="10"/>
  <c r="L669" i="10"/>
  <c r="L670" i="10"/>
  <c r="L671" i="10"/>
  <c r="L672" i="10"/>
  <c r="L673" i="10"/>
  <c r="L674" i="10"/>
  <c r="L675" i="10"/>
  <c r="L676" i="10"/>
  <c r="L677" i="10"/>
  <c r="L678" i="10"/>
  <c r="L679" i="10"/>
  <c r="L680" i="10"/>
  <c r="L681" i="10"/>
  <c r="L682" i="10"/>
  <c r="L683" i="10"/>
  <c r="L684" i="10"/>
  <c r="L685" i="10"/>
  <c r="L686" i="10"/>
  <c r="L687" i="10"/>
  <c r="L688" i="10"/>
  <c r="L689" i="10"/>
  <c r="L690" i="10"/>
  <c r="L691" i="10"/>
  <c r="L692" i="10"/>
  <c r="L693" i="10"/>
  <c r="L694" i="10"/>
  <c r="L695" i="10"/>
  <c r="L696" i="10"/>
  <c r="L697" i="10"/>
  <c r="L698" i="10"/>
  <c r="L699" i="10"/>
  <c r="L700" i="10"/>
  <c r="L701" i="10"/>
  <c r="L702" i="10"/>
  <c r="L703" i="10"/>
  <c r="L704" i="10"/>
  <c r="L705" i="10"/>
  <c r="L706" i="10"/>
  <c r="L707" i="10"/>
  <c r="L708" i="10"/>
  <c r="L709" i="10"/>
  <c r="L710" i="10"/>
  <c r="L711" i="10"/>
  <c r="L712" i="10"/>
  <c r="L713" i="10"/>
  <c r="L714" i="10"/>
  <c r="L715" i="10"/>
  <c r="L716" i="10"/>
  <c r="L717" i="10"/>
  <c r="L718" i="10"/>
  <c r="L719" i="10"/>
  <c r="L720" i="10"/>
  <c r="L721" i="10"/>
  <c r="L722" i="10"/>
  <c r="L723" i="10"/>
  <c r="L724" i="10"/>
  <c r="L725" i="10"/>
  <c r="L726" i="10"/>
  <c r="L727" i="10"/>
  <c r="L728" i="10"/>
  <c r="L729" i="10"/>
  <c r="L730" i="10"/>
  <c r="L731" i="10"/>
  <c r="L732" i="10"/>
  <c r="L733" i="10"/>
  <c r="L734" i="10"/>
  <c r="L735" i="10"/>
  <c r="L736" i="10"/>
  <c r="L737" i="10"/>
  <c r="L738" i="10"/>
  <c r="L739" i="10"/>
  <c r="L740" i="10"/>
  <c r="L741" i="10"/>
  <c r="L742" i="10"/>
  <c r="L743" i="10"/>
  <c r="L744" i="10"/>
  <c r="L745" i="10"/>
  <c r="L746" i="10"/>
  <c r="L747" i="10"/>
  <c r="L748" i="10"/>
  <c r="L749" i="10"/>
  <c r="L750" i="10"/>
  <c r="L751" i="10"/>
  <c r="L752" i="10"/>
  <c r="L753" i="10"/>
  <c r="L754" i="10"/>
  <c r="L755" i="10"/>
  <c r="L756" i="10"/>
  <c r="L757" i="10"/>
  <c r="L758" i="10"/>
  <c r="L759" i="10"/>
  <c r="L760" i="10"/>
  <c r="L761" i="10"/>
  <c r="L762" i="10"/>
  <c r="L763" i="10"/>
  <c r="L764" i="10"/>
  <c r="L765" i="10"/>
  <c r="L766" i="10"/>
  <c r="L767" i="10"/>
  <c r="L768" i="10"/>
  <c r="L769" i="10"/>
  <c r="L770" i="10"/>
  <c r="L771" i="10"/>
  <c r="L772" i="10"/>
  <c r="L773" i="10"/>
  <c r="L774" i="10"/>
  <c r="L775" i="10"/>
  <c r="L776" i="10"/>
  <c r="L777" i="10"/>
  <c r="L778" i="10"/>
  <c r="L779" i="10"/>
  <c r="L780" i="10"/>
  <c r="L781" i="10"/>
  <c r="L782" i="10"/>
  <c r="L783" i="10"/>
  <c r="L784" i="10"/>
  <c r="L785" i="10"/>
  <c r="L786" i="10"/>
  <c r="L787" i="10"/>
  <c r="L788" i="10"/>
  <c r="L789" i="10"/>
  <c r="L790" i="10"/>
  <c r="L791" i="10"/>
  <c r="L792" i="10"/>
  <c r="L793" i="10"/>
  <c r="L794" i="10"/>
  <c r="L795" i="10"/>
  <c r="L796" i="10"/>
  <c r="L797" i="10"/>
  <c r="L798" i="10"/>
  <c r="L799" i="10"/>
  <c r="L800" i="10"/>
  <c r="L801" i="10"/>
  <c r="L802" i="10"/>
  <c r="L803" i="10"/>
  <c r="L804" i="10"/>
  <c r="L805" i="10"/>
  <c r="L806" i="10"/>
  <c r="L807" i="10"/>
  <c r="L808" i="10"/>
  <c r="L809" i="10"/>
  <c r="L810" i="10"/>
  <c r="L811" i="10"/>
  <c r="L812" i="10"/>
  <c r="L813" i="10"/>
  <c r="L814" i="10"/>
  <c r="L815" i="10"/>
  <c r="L816" i="10"/>
  <c r="L817" i="10"/>
  <c r="L818" i="10"/>
  <c r="L819" i="10"/>
  <c r="L820" i="10"/>
  <c r="L821" i="10"/>
  <c r="L822" i="10"/>
  <c r="L823" i="10"/>
  <c r="L824" i="10"/>
  <c r="L825" i="10"/>
  <c r="L826" i="10"/>
  <c r="L827" i="10"/>
  <c r="L828" i="10"/>
  <c r="L829" i="10"/>
  <c r="L830" i="10"/>
  <c r="L831" i="10"/>
  <c r="L832" i="10"/>
  <c r="L833" i="10"/>
  <c r="L834" i="10"/>
  <c r="L835" i="10"/>
  <c r="L836" i="10"/>
  <c r="L837" i="10"/>
  <c r="L838" i="10"/>
  <c r="L839" i="10"/>
  <c r="L840" i="10"/>
  <c r="L841" i="10"/>
  <c r="L842" i="10"/>
  <c r="L843" i="10"/>
  <c r="L844" i="10"/>
  <c r="L845" i="10"/>
  <c r="L846" i="10"/>
  <c r="L847" i="10"/>
  <c r="L848" i="10"/>
  <c r="L849" i="10"/>
  <c r="L850" i="10"/>
  <c r="L851" i="10"/>
  <c r="L852" i="10"/>
  <c r="L853" i="10"/>
  <c r="L854" i="10"/>
  <c r="L855" i="10"/>
  <c r="L856" i="10"/>
  <c r="L857" i="10"/>
  <c r="L858" i="10"/>
  <c r="L859" i="10"/>
  <c r="L860" i="10"/>
  <c r="L861" i="10"/>
  <c r="L862" i="10"/>
  <c r="L863" i="10"/>
  <c r="L864" i="10"/>
  <c r="L865" i="10"/>
  <c r="L866" i="10"/>
  <c r="L867" i="10"/>
  <c r="L868" i="10"/>
  <c r="L869" i="10"/>
  <c r="L870" i="10"/>
  <c r="L871" i="10"/>
  <c r="L872" i="10"/>
  <c r="L873" i="10"/>
  <c r="L874" i="10"/>
  <c r="L875" i="10"/>
  <c r="L876" i="10"/>
  <c r="L877" i="10"/>
  <c r="L878" i="10"/>
  <c r="L879" i="10"/>
  <c r="L880" i="10"/>
  <c r="L881" i="10"/>
  <c r="L882" i="10"/>
  <c r="L883" i="10"/>
  <c r="L884" i="10"/>
  <c r="L885" i="10"/>
  <c r="L886" i="10"/>
  <c r="L887" i="10"/>
  <c r="L888" i="10"/>
  <c r="L889" i="10"/>
  <c r="L890" i="10"/>
  <c r="L891" i="10"/>
  <c r="L892" i="10"/>
  <c r="L893" i="10"/>
  <c r="L894" i="10"/>
  <c r="L895" i="10"/>
  <c r="L896" i="10"/>
  <c r="L897" i="10"/>
  <c r="L898" i="10"/>
  <c r="L899" i="10"/>
  <c r="L900" i="10"/>
  <c r="L901" i="10"/>
  <c r="L902" i="10"/>
  <c r="L903" i="10"/>
  <c r="L904" i="10"/>
  <c r="L905" i="10"/>
  <c r="L906" i="10"/>
  <c r="L907" i="10"/>
  <c r="L908" i="10"/>
  <c r="L909" i="10"/>
  <c r="L910" i="10"/>
  <c r="L911" i="10"/>
  <c r="L912" i="10"/>
  <c r="L913" i="10"/>
  <c r="L914" i="10"/>
  <c r="L915" i="10"/>
  <c r="L916" i="10"/>
  <c r="L917" i="10"/>
  <c r="L918" i="10"/>
  <c r="L919" i="10"/>
  <c r="L920" i="10"/>
  <c r="L921" i="10"/>
  <c r="L922" i="10"/>
  <c r="L923" i="10"/>
  <c r="L924" i="10"/>
  <c r="L925" i="10"/>
  <c r="L926" i="10"/>
  <c r="L927" i="10"/>
  <c r="L928" i="10"/>
  <c r="L929" i="10"/>
  <c r="L930" i="10"/>
  <c r="L931" i="10"/>
  <c r="L932" i="10"/>
  <c r="L933" i="10"/>
  <c r="L934" i="10"/>
  <c r="L935" i="10"/>
  <c r="L936" i="10"/>
  <c r="L937" i="10"/>
  <c r="L938" i="10"/>
  <c r="L939" i="10"/>
  <c r="L940" i="10"/>
  <c r="L941" i="10"/>
  <c r="L942" i="10"/>
  <c r="L943" i="10"/>
  <c r="L944" i="10"/>
  <c r="L945" i="10"/>
  <c r="L946" i="10"/>
  <c r="L947" i="10"/>
  <c r="L948" i="10"/>
  <c r="L949" i="10"/>
  <c r="L950" i="10"/>
  <c r="L951" i="10"/>
  <c r="L952" i="10"/>
  <c r="L953" i="10"/>
  <c r="L954" i="10"/>
  <c r="L955" i="10"/>
  <c r="L956" i="10"/>
  <c r="L957" i="10"/>
  <c r="L958" i="10"/>
  <c r="L959" i="10"/>
  <c r="L960" i="10"/>
  <c r="L961" i="10"/>
  <c r="L962" i="10"/>
  <c r="L963" i="10"/>
  <c r="L964" i="10"/>
  <c r="L965" i="10"/>
  <c r="L966" i="10"/>
  <c r="L967" i="10"/>
  <c r="L968" i="10"/>
  <c r="L969" i="10"/>
  <c r="L970" i="10"/>
  <c r="L971" i="10"/>
  <c r="L972" i="10"/>
  <c r="L973" i="10"/>
  <c r="L974" i="10"/>
  <c r="L975" i="10"/>
  <c r="L976" i="10"/>
  <c r="L977" i="10"/>
  <c r="L978" i="10"/>
  <c r="L979" i="10"/>
  <c r="L980" i="10"/>
  <c r="L981" i="10"/>
  <c r="L982" i="10"/>
  <c r="L983" i="10"/>
  <c r="L984" i="10"/>
  <c r="L985" i="10"/>
  <c r="L986" i="10"/>
  <c r="L987" i="10"/>
  <c r="L988" i="10"/>
  <c r="L989" i="10"/>
  <c r="L990" i="10"/>
  <c r="L991" i="10"/>
  <c r="L992" i="10"/>
  <c r="L993" i="10"/>
  <c r="L994" i="10"/>
  <c r="L995" i="10"/>
  <c r="L996" i="10"/>
  <c r="L997" i="10"/>
  <c r="L998" i="10"/>
  <c r="L999" i="10"/>
  <c r="L1000" i="10"/>
  <c r="L1001" i="10"/>
  <c r="L1002" i="10"/>
  <c r="L1003" i="10"/>
  <c r="L1004" i="10"/>
  <c r="L1005" i="10"/>
  <c r="L1006" i="10"/>
  <c r="L1007" i="10"/>
  <c r="L1008" i="10"/>
  <c r="L1009" i="10"/>
  <c r="L1010" i="10"/>
  <c r="L1011" i="10"/>
  <c r="L1012" i="10"/>
  <c r="L1013" i="10"/>
  <c r="L1014" i="10"/>
  <c r="L1015" i="10"/>
  <c r="L1016" i="10"/>
  <c r="L1017" i="10"/>
  <c r="L1018" i="10"/>
  <c r="L1019" i="10"/>
  <c r="L1020" i="10"/>
  <c r="L1021" i="10"/>
  <c r="L1022" i="10"/>
  <c r="L1023" i="10"/>
  <c r="L1024" i="10"/>
  <c r="L1025" i="10"/>
  <c r="L1026" i="10"/>
  <c r="L1027" i="10"/>
  <c r="L1028" i="10"/>
  <c r="L1029" i="10"/>
  <c r="L1030" i="10"/>
  <c r="L1031" i="10"/>
  <c r="L1032" i="10"/>
  <c r="L1033" i="10"/>
  <c r="L1034" i="10"/>
  <c r="L1035" i="10"/>
  <c r="L1036" i="10"/>
  <c r="L1037" i="10"/>
  <c r="L1038" i="10"/>
  <c r="L1039" i="10"/>
  <c r="L1040" i="10"/>
  <c r="L1041" i="10"/>
  <c r="L1042" i="10"/>
  <c r="L1043" i="10"/>
  <c r="L1044" i="10"/>
  <c r="L1045" i="10"/>
  <c r="L1046" i="10"/>
  <c r="L1047" i="10"/>
  <c r="L1048" i="10"/>
  <c r="L1049" i="10"/>
  <c r="L1050" i="10"/>
  <c r="L1051" i="10"/>
  <c r="L1052" i="10"/>
  <c r="L1053" i="10"/>
  <c r="L1054" i="10"/>
  <c r="L1055" i="10"/>
  <c r="L1056" i="10"/>
  <c r="L1057" i="10"/>
  <c r="L1058" i="10"/>
  <c r="L1059" i="10"/>
  <c r="L1060" i="10"/>
  <c r="L1061" i="10"/>
  <c r="L1062" i="10"/>
  <c r="L1063" i="10"/>
  <c r="L1064" i="10"/>
  <c r="L1065" i="10"/>
  <c r="L1066" i="10"/>
  <c r="L1067" i="10"/>
  <c r="L1068" i="10"/>
  <c r="L1069" i="10"/>
  <c r="L1070" i="10"/>
  <c r="L1071" i="10"/>
  <c r="L1072" i="10"/>
  <c r="L1073" i="10"/>
  <c r="L1074" i="10"/>
  <c r="L1075" i="10"/>
  <c r="L1076" i="10"/>
  <c r="L1077" i="10"/>
  <c r="L1078" i="10"/>
  <c r="L1079" i="10"/>
  <c r="L1080" i="10"/>
  <c r="L1081" i="10"/>
  <c r="L1082" i="10"/>
  <c r="L1083" i="10"/>
  <c r="L1084" i="10"/>
  <c r="L1085" i="10"/>
  <c r="L1086" i="10"/>
  <c r="L1087" i="10"/>
  <c r="L1088" i="10"/>
  <c r="L1089" i="10"/>
  <c r="L1090" i="10"/>
  <c r="L1091" i="10"/>
  <c r="L1092" i="10"/>
  <c r="L1093" i="10"/>
  <c r="L1094" i="10"/>
  <c r="L1095" i="10"/>
  <c r="L1096" i="10"/>
  <c r="L1097" i="10"/>
  <c r="L1098" i="10"/>
  <c r="L1099" i="10"/>
  <c r="L1100" i="10"/>
  <c r="L1101" i="10"/>
  <c r="L1102" i="10"/>
  <c r="L1103" i="10"/>
  <c r="L1104" i="10"/>
  <c r="L1105" i="10"/>
  <c r="L1106" i="10"/>
  <c r="L1107" i="10"/>
  <c r="L1108" i="10"/>
  <c r="L1109" i="10"/>
  <c r="L1110" i="10"/>
  <c r="L1111" i="10"/>
  <c r="L1112" i="10"/>
  <c r="L1113" i="10"/>
  <c r="L1114" i="10"/>
  <c r="L1115" i="10"/>
  <c r="L1116" i="10"/>
  <c r="L1117" i="10"/>
  <c r="L1118" i="10"/>
  <c r="L1119" i="10"/>
  <c r="L1120" i="10"/>
  <c r="L1121" i="10"/>
  <c r="L1122" i="10"/>
  <c r="L1123" i="10"/>
  <c r="L1124" i="10"/>
  <c r="L1125" i="10"/>
  <c r="L1126" i="10"/>
  <c r="L1127" i="10"/>
  <c r="L1128" i="10"/>
  <c r="L1129" i="10"/>
  <c r="L1130" i="10"/>
  <c r="L1131" i="10"/>
  <c r="L1132" i="10"/>
  <c r="L1133" i="10"/>
  <c r="L1134" i="10"/>
  <c r="L1135" i="10"/>
  <c r="L1136" i="10"/>
  <c r="L1137" i="10"/>
  <c r="L1138" i="10"/>
  <c r="L1139" i="10"/>
  <c r="L1140" i="10"/>
  <c r="L1141" i="10"/>
  <c r="L1142" i="10"/>
  <c r="L1143" i="10"/>
  <c r="L1144" i="10"/>
  <c r="L1145" i="10"/>
  <c r="L1146" i="10"/>
  <c r="L1147" i="10"/>
  <c r="L1148" i="10"/>
  <c r="L1149" i="10"/>
  <c r="L1150" i="10"/>
  <c r="L1151" i="10"/>
  <c r="L1152" i="10"/>
  <c r="L1153" i="10"/>
  <c r="L1154" i="10"/>
  <c r="L1155" i="10"/>
  <c r="L1156" i="10"/>
  <c r="L1157" i="10"/>
  <c r="L1158" i="10"/>
  <c r="L1159" i="10"/>
  <c r="L1160" i="10"/>
  <c r="L1161" i="10"/>
  <c r="L1162" i="10"/>
  <c r="L1163" i="10"/>
  <c r="L1164" i="10"/>
  <c r="L1165" i="10"/>
  <c r="L1166" i="10"/>
  <c r="L1167" i="10"/>
  <c r="L1168" i="10"/>
  <c r="L1169" i="10"/>
  <c r="L1170" i="10"/>
  <c r="L1171" i="10"/>
  <c r="L1172" i="10"/>
  <c r="L1173" i="10"/>
  <c r="L1174" i="10"/>
  <c r="L1175" i="10"/>
  <c r="L1176" i="10"/>
  <c r="L1177" i="10"/>
  <c r="L1178" i="10"/>
  <c r="L1179" i="10"/>
  <c r="L1180" i="10"/>
  <c r="L1181" i="10"/>
  <c r="L1182" i="10"/>
  <c r="L1183" i="10"/>
  <c r="L1184" i="10"/>
  <c r="L1185" i="10"/>
  <c r="L1186" i="10"/>
  <c r="L1187" i="10"/>
  <c r="L1188" i="10"/>
  <c r="L1189" i="10"/>
  <c r="L1190" i="10"/>
  <c r="L1191" i="10"/>
  <c r="L1192" i="10"/>
  <c r="L1193" i="10"/>
  <c r="L1194" i="10"/>
  <c r="L1195" i="10"/>
  <c r="L1196" i="10"/>
  <c r="L1197" i="10"/>
  <c r="L1198" i="10"/>
  <c r="L1199" i="10"/>
  <c r="L1200" i="10"/>
  <c r="L1201" i="10"/>
  <c r="L1202" i="10"/>
  <c r="L1203" i="10"/>
  <c r="L1204" i="10"/>
  <c r="L1205" i="10"/>
  <c r="L1206" i="10"/>
  <c r="L1207" i="10"/>
  <c r="L1208" i="10"/>
  <c r="L1209" i="10"/>
  <c r="L1210" i="10"/>
  <c r="L1211" i="10"/>
  <c r="L1212" i="10"/>
  <c r="L1213" i="10"/>
  <c r="L1214" i="10"/>
  <c r="L1215" i="10"/>
  <c r="L1216" i="10"/>
  <c r="L1217" i="10"/>
  <c r="L1218" i="10"/>
  <c r="L1219" i="10"/>
  <c r="L1220" i="10"/>
  <c r="L1221" i="10"/>
  <c r="L1222" i="10"/>
  <c r="L1223" i="10"/>
  <c r="L1224" i="10"/>
  <c r="L1225" i="10"/>
  <c r="L1226" i="10"/>
  <c r="L1227" i="10"/>
  <c r="L1228" i="10"/>
  <c r="L1229" i="10"/>
  <c r="L1230" i="10"/>
  <c r="L1231" i="10"/>
  <c r="L1232" i="10"/>
  <c r="L1233" i="10"/>
  <c r="L1234" i="10"/>
  <c r="L1235" i="10"/>
  <c r="L1236" i="10"/>
  <c r="L1237" i="10"/>
  <c r="L1238" i="10"/>
  <c r="L1239" i="10"/>
  <c r="L1240" i="10"/>
  <c r="L1241" i="10"/>
  <c r="L1242" i="10"/>
  <c r="L1243" i="10"/>
  <c r="L1244" i="10"/>
  <c r="L1245" i="10"/>
  <c r="L1246" i="10"/>
  <c r="L1247" i="10"/>
  <c r="L1248" i="10"/>
  <c r="L1249" i="10"/>
  <c r="L1250" i="10"/>
  <c r="L1251" i="10"/>
  <c r="L1252" i="10"/>
  <c r="L1253" i="10"/>
  <c r="L1254" i="10"/>
  <c r="L1255" i="10"/>
  <c r="L1256" i="10"/>
  <c r="L1257" i="10"/>
  <c r="L1258" i="10"/>
  <c r="L1259" i="10"/>
  <c r="L1260" i="10"/>
  <c r="L1261" i="10"/>
  <c r="L1262" i="10"/>
  <c r="L1263" i="10"/>
  <c r="L1264" i="10"/>
  <c r="L1265" i="10"/>
  <c r="L1266" i="10"/>
  <c r="L1267" i="10"/>
  <c r="L1268" i="10"/>
  <c r="L1269" i="10"/>
  <c r="L1270" i="10"/>
  <c r="L1271" i="10"/>
  <c r="L1272" i="10"/>
  <c r="L1273" i="10"/>
  <c r="L1274" i="10"/>
  <c r="L1275" i="10"/>
  <c r="L1276" i="10"/>
  <c r="L1277" i="10"/>
  <c r="L1278" i="10"/>
  <c r="L1279" i="10"/>
  <c r="L1280" i="10"/>
  <c r="L1281" i="10"/>
  <c r="L1282" i="10"/>
  <c r="L1283" i="10"/>
  <c r="L1284" i="10"/>
  <c r="L1285" i="10"/>
  <c r="L1286" i="10"/>
  <c r="L1287" i="10"/>
  <c r="L1288" i="10"/>
  <c r="L1289" i="10"/>
  <c r="L1290" i="10"/>
  <c r="L1291" i="10"/>
  <c r="L1292" i="10"/>
  <c r="L1293" i="10"/>
  <c r="L1294" i="10"/>
  <c r="L1295" i="10"/>
  <c r="L1296" i="10"/>
  <c r="L1297" i="10"/>
  <c r="L1298" i="10"/>
  <c r="L1299" i="10"/>
  <c r="L1300" i="10"/>
  <c r="L1301" i="10"/>
  <c r="L1302" i="10"/>
  <c r="L1303" i="10"/>
  <c r="L1304" i="10"/>
  <c r="L1305" i="10"/>
  <c r="L1306" i="10"/>
  <c r="L1307" i="10"/>
  <c r="L1308" i="10"/>
  <c r="L1309" i="10"/>
  <c r="L1310" i="10"/>
  <c r="L1311" i="10"/>
  <c r="L1312" i="10"/>
  <c r="L1313" i="10"/>
  <c r="L1314" i="10"/>
  <c r="L1315" i="10"/>
  <c r="L1316" i="10"/>
  <c r="L1317" i="10"/>
  <c r="L1318" i="10"/>
  <c r="L1319" i="10"/>
  <c r="L1320" i="10"/>
  <c r="L1321" i="10"/>
  <c r="L1322" i="10"/>
  <c r="L1323" i="10"/>
  <c r="L1324" i="10"/>
  <c r="L1325" i="10"/>
  <c r="L1326" i="10"/>
  <c r="L1327" i="10"/>
  <c r="L1328" i="10"/>
  <c r="L1329" i="10"/>
  <c r="L1330" i="10"/>
  <c r="L1331" i="10"/>
  <c r="L1332" i="10"/>
  <c r="L1333" i="10"/>
  <c r="L1334" i="10"/>
  <c r="L1335" i="10"/>
  <c r="L1336" i="10"/>
  <c r="L1337" i="10"/>
  <c r="L1338" i="10"/>
  <c r="L1339" i="10"/>
  <c r="L1340" i="10"/>
  <c r="L1341" i="10"/>
  <c r="L1342" i="10"/>
  <c r="L1343" i="10"/>
  <c r="L1344" i="10"/>
  <c r="L1345" i="10"/>
  <c r="L1346" i="10"/>
  <c r="L1347" i="10"/>
  <c r="L1348" i="10"/>
  <c r="L1349" i="10"/>
  <c r="L1350" i="10"/>
  <c r="L1351" i="10"/>
  <c r="L1352" i="10"/>
  <c r="L1353" i="10"/>
  <c r="L1354" i="10"/>
  <c r="L1355" i="10"/>
  <c r="L1356" i="10"/>
  <c r="L1357" i="10"/>
  <c r="L1358" i="10"/>
  <c r="L1359" i="10"/>
  <c r="L1360" i="10"/>
  <c r="L1361" i="10"/>
  <c r="L1362" i="10"/>
  <c r="L1363" i="10"/>
  <c r="L1364" i="10"/>
  <c r="L1365" i="10"/>
  <c r="L1366" i="10"/>
  <c r="L1367" i="10"/>
  <c r="L1368" i="10"/>
  <c r="L1369" i="10"/>
  <c r="L1370" i="10"/>
  <c r="L1371" i="10"/>
  <c r="L1372" i="10"/>
  <c r="L1373" i="10"/>
  <c r="L1374" i="10"/>
  <c r="L1375" i="10"/>
  <c r="L1376" i="10"/>
  <c r="L1377" i="10"/>
  <c r="L1378" i="10"/>
  <c r="L1379" i="10"/>
  <c r="L1380" i="10"/>
  <c r="L1381" i="10"/>
  <c r="L1382" i="10"/>
  <c r="L1383" i="10"/>
  <c r="L1384" i="10"/>
  <c r="L1385" i="10"/>
  <c r="L1386" i="10"/>
  <c r="L1387" i="10"/>
  <c r="L1388" i="10"/>
  <c r="L1389" i="10"/>
  <c r="L1390" i="10"/>
  <c r="L1391" i="10"/>
  <c r="L1392" i="10"/>
  <c r="L1393" i="10"/>
  <c r="L1394" i="10"/>
  <c r="L1395" i="10"/>
  <c r="L1396" i="10"/>
  <c r="L1397" i="10"/>
  <c r="L1398" i="10"/>
  <c r="L1399" i="10"/>
  <c r="L1400" i="10"/>
  <c r="L1401" i="10"/>
  <c r="L1402" i="10"/>
  <c r="L1403" i="10"/>
  <c r="L1404" i="10"/>
  <c r="L1405" i="10"/>
  <c r="L1406" i="10"/>
  <c r="L1407" i="10"/>
  <c r="L1408" i="10"/>
  <c r="L1409" i="10"/>
  <c r="L1410" i="10"/>
  <c r="L1411" i="10"/>
  <c r="L1412" i="10"/>
  <c r="L1413" i="10"/>
  <c r="L1414" i="10"/>
  <c r="L1415" i="10"/>
  <c r="L1416" i="10"/>
  <c r="L1417" i="10"/>
  <c r="L1418" i="10"/>
  <c r="L1419" i="10"/>
  <c r="L1420" i="10"/>
  <c r="L1421" i="10"/>
  <c r="L1422" i="10"/>
  <c r="L1423" i="10"/>
  <c r="L1424" i="10"/>
  <c r="L1425" i="10"/>
  <c r="L1426" i="10"/>
  <c r="L1427" i="10"/>
  <c r="L1428" i="10"/>
  <c r="L1429" i="10"/>
  <c r="L1430" i="10"/>
  <c r="L1431" i="10"/>
  <c r="L1432" i="10"/>
  <c r="L1433" i="10"/>
  <c r="L1434" i="10"/>
  <c r="L1435" i="10"/>
  <c r="L1436" i="10"/>
  <c r="L1437" i="10"/>
  <c r="L1438" i="10"/>
  <c r="L1439" i="10"/>
  <c r="L1440" i="10"/>
  <c r="L1441" i="10"/>
  <c r="L1442" i="10"/>
  <c r="L1443" i="10"/>
  <c r="L1444" i="10"/>
  <c r="L1445" i="10"/>
  <c r="L1446" i="10"/>
  <c r="L1447" i="10"/>
  <c r="L1448" i="10"/>
  <c r="L1449" i="10"/>
  <c r="L1450" i="10"/>
  <c r="L1451" i="10"/>
  <c r="L1452" i="10"/>
  <c r="L1453" i="10"/>
  <c r="L1454" i="10"/>
  <c r="L1455" i="10"/>
  <c r="L1456" i="10"/>
  <c r="L1457" i="10"/>
  <c r="L1458" i="10"/>
  <c r="L1459" i="10"/>
  <c r="L1460" i="10"/>
  <c r="L1461" i="10"/>
  <c r="L1462" i="10"/>
  <c r="L1463" i="10"/>
  <c r="L1464" i="10"/>
  <c r="L1465" i="10"/>
  <c r="L1466" i="10"/>
  <c r="L1467" i="10"/>
  <c r="L1468" i="10"/>
  <c r="L1469" i="10"/>
  <c r="L1470" i="10"/>
  <c r="L1471" i="10"/>
  <c r="L1472" i="10"/>
  <c r="L1473" i="10"/>
  <c r="L1474" i="10"/>
  <c r="L1475" i="10"/>
  <c r="L1476" i="10"/>
  <c r="L1477" i="10"/>
  <c r="L1478" i="10"/>
  <c r="L1479" i="10"/>
  <c r="L1480" i="10"/>
  <c r="L1481" i="10"/>
  <c r="L1482" i="10"/>
  <c r="L1483" i="10"/>
  <c r="L1484" i="10"/>
  <c r="L1485" i="10"/>
  <c r="L1486" i="10"/>
  <c r="L1487" i="10"/>
  <c r="L1488" i="10"/>
  <c r="L1489" i="10"/>
  <c r="L1490" i="10"/>
  <c r="L1491" i="10"/>
  <c r="L1492" i="10"/>
  <c r="L1493" i="10"/>
  <c r="L1494" i="10"/>
  <c r="L1495" i="10"/>
  <c r="L1496" i="10"/>
  <c r="L1497" i="10"/>
  <c r="L1498" i="10"/>
  <c r="L1499" i="10"/>
  <c r="L1500" i="10"/>
  <c r="L1501" i="10"/>
  <c r="L1502" i="10"/>
  <c r="L1503" i="10"/>
  <c r="L1504" i="10"/>
  <c r="L1505" i="10"/>
  <c r="L1506" i="10"/>
  <c r="L1507" i="10"/>
  <c r="L1508" i="10"/>
  <c r="L1509" i="10"/>
  <c r="L1510" i="10"/>
  <c r="L1511" i="10"/>
  <c r="L1512" i="10"/>
  <c r="L1513" i="10"/>
  <c r="L1514" i="10"/>
  <c r="L1515" i="10"/>
  <c r="L1516" i="10"/>
  <c r="L1517" i="10"/>
  <c r="L1518" i="10"/>
  <c r="L1519" i="10"/>
  <c r="L1520" i="10"/>
  <c r="L1521" i="10"/>
  <c r="L1522" i="10"/>
  <c r="L1523" i="10"/>
  <c r="L1524" i="10"/>
  <c r="L1525" i="10"/>
  <c r="L1526" i="10"/>
  <c r="L1527" i="10"/>
  <c r="L1528" i="10"/>
  <c r="L1529" i="10"/>
  <c r="L1530" i="10"/>
  <c r="L1531" i="10"/>
  <c r="L1532" i="10"/>
  <c r="L1533" i="10"/>
  <c r="L1534" i="10"/>
  <c r="L1535" i="10"/>
  <c r="L1536" i="10"/>
  <c r="L1537" i="10"/>
  <c r="L1538" i="10"/>
  <c r="L1539" i="10"/>
  <c r="L1540" i="10"/>
  <c r="L1541" i="10"/>
  <c r="L1542" i="10"/>
  <c r="L1543" i="10"/>
  <c r="L1544" i="10"/>
  <c r="L1545" i="10"/>
  <c r="L1546" i="10"/>
  <c r="L1547" i="10"/>
  <c r="L1548" i="10"/>
  <c r="L1549" i="10"/>
  <c r="L1550" i="10"/>
  <c r="L1551" i="10"/>
  <c r="L1552" i="10"/>
  <c r="L1553" i="10"/>
  <c r="L1554" i="10"/>
  <c r="L1555" i="10"/>
  <c r="L1556" i="10"/>
  <c r="L1557" i="10"/>
  <c r="L1558" i="10"/>
  <c r="L1559" i="10"/>
  <c r="L1560" i="10"/>
  <c r="L1561" i="10"/>
  <c r="L1562" i="10"/>
  <c r="L1563" i="10"/>
  <c r="L1564" i="10"/>
  <c r="L1565" i="10"/>
  <c r="L1566" i="10"/>
  <c r="L1567" i="10"/>
  <c r="L1568" i="10"/>
  <c r="L1569" i="10"/>
  <c r="L1570" i="10"/>
  <c r="L1571" i="10"/>
  <c r="L1572" i="10"/>
  <c r="L1573" i="10"/>
  <c r="L1574" i="10"/>
  <c r="L1575" i="10"/>
  <c r="L1576" i="10"/>
  <c r="L1577" i="10"/>
  <c r="L1578" i="10"/>
  <c r="L1579" i="10"/>
  <c r="L1580" i="10"/>
  <c r="L1581" i="10"/>
  <c r="L1582" i="10"/>
  <c r="L1583" i="10"/>
  <c r="L1584" i="10"/>
  <c r="L1585" i="10"/>
  <c r="L1586" i="10"/>
  <c r="L1587" i="10"/>
  <c r="L1588" i="10"/>
  <c r="L1589" i="10"/>
  <c r="L1590" i="10"/>
  <c r="L1591" i="10"/>
  <c r="L1592" i="10"/>
  <c r="L1593" i="10"/>
  <c r="L1594" i="10"/>
  <c r="L1595" i="10"/>
  <c r="L1596" i="10"/>
  <c r="L1597" i="10"/>
  <c r="L1598" i="10"/>
  <c r="L1599" i="10"/>
  <c r="L1600" i="10"/>
  <c r="L1601" i="10"/>
  <c r="L1602" i="10"/>
  <c r="L1603" i="10"/>
  <c r="L1604" i="10"/>
  <c r="L1605" i="10"/>
  <c r="L1606" i="10"/>
  <c r="L1607" i="10"/>
  <c r="L1608" i="10"/>
  <c r="L1609" i="10"/>
  <c r="L1610" i="10"/>
  <c r="L1611" i="10"/>
  <c r="L1612" i="10"/>
  <c r="L1613" i="10"/>
  <c r="L1614" i="10"/>
  <c r="L1615" i="10"/>
  <c r="L1616" i="10"/>
  <c r="L1617" i="10"/>
  <c r="L1618" i="10"/>
  <c r="L1619" i="10"/>
  <c r="L1620" i="10"/>
  <c r="L1621" i="10"/>
  <c r="L1622" i="10"/>
  <c r="L1623" i="10"/>
  <c r="L1624" i="10"/>
  <c r="L1625" i="10"/>
  <c r="L1626" i="10"/>
  <c r="L1627" i="10"/>
  <c r="L1628" i="10"/>
  <c r="L1629" i="10"/>
  <c r="L1630" i="10"/>
  <c r="L1631" i="10"/>
  <c r="L1632" i="10"/>
  <c r="L1633" i="10"/>
  <c r="L1634" i="10"/>
  <c r="L1635" i="10"/>
  <c r="L1636" i="10"/>
  <c r="L1637" i="10"/>
  <c r="L1638" i="10"/>
  <c r="L1639" i="10"/>
  <c r="L1640" i="10"/>
  <c r="L1641" i="10"/>
  <c r="L1642" i="10"/>
  <c r="L1643" i="10"/>
  <c r="L1644" i="10"/>
  <c r="L1645" i="10"/>
  <c r="L1646" i="10"/>
  <c r="L1647" i="10"/>
  <c r="L1648" i="10"/>
  <c r="L1649" i="10"/>
  <c r="L1650" i="10"/>
  <c r="L1651" i="10"/>
  <c r="L1652" i="10"/>
  <c r="L1653" i="10"/>
  <c r="L1654" i="10"/>
  <c r="L1655" i="10"/>
  <c r="L1656" i="10"/>
  <c r="L1657" i="10"/>
  <c r="L1658" i="10"/>
  <c r="L1659" i="10"/>
  <c r="L1660" i="10"/>
  <c r="L1661" i="10"/>
  <c r="L1662" i="10"/>
  <c r="L1663" i="10"/>
  <c r="L1664" i="10"/>
  <c r="L1665" i="10"/>
  <c r="L1666" i="10"/>
  <c r="L1667" i="10"/>
  <c r="L1668" i="10"/>
  <c r="L1669" i="10"/>
  <c r="L1670" i="10"/>
  <c r="L1671" i="10"/>
  <c r="L1672" i="10"/>
  <c r="L1673" i="10"/>
  <c r="L1674" i="10"/>
  <c r="L1675" i="10"/>
  <c r="L1676" i="10"/>
  <c r="L1677" i="10"/>
  <c r="L1678" i="10"/>
  <c r="L1679" i="10"/>
  <c r="L1680" i="10"/>
  <c r="L1681" i="10"/>
  <c r="L1682" i="10"/>
  <c r="L1683" i="10"/>
  <c r="L1684" i="10"/>
  <c r="L1685" i="10"/>
  <c r="L1686" i="10"/>
  <c r="L1687" i="10"/>
  <c r="L1688" i="10"/>
  <c r="L1689" i="10"/>
  <c r="L1690" i="10"/>
  <c r="L1691" i="10"/>
  <c r="L1692" i="10"/>
  <c r="L1693" i="10"/>
  <c r="L1694" i="10"/>
  <c r="L1695" i="10"/>
  <c r="L1696" i="10"/>
  <c r="L1697" i="10"/>
  <c r="L1698" i="10"/>
  <c r="L1699" i="10"/>
  <c r="L1700" i="10"/>
  <c r="L1701" i="10"/>
  <c r="L1702" i="10"/>
  <c r="L1703" i="10"/>
  <c r="L1704" i="10"/>
  <c r="L1705" i="10"/>
  <c r="L1706" i="10"/>
  <c r="L1707" i="10"/>
  <c r="L1708" i="10"/>
  <c r="L1709" i="10"/>
  <c r="L1710" i="10"/>
  <c r="L1711" i="10"/>
  <c r="L1712" i="10"/>
  <c r="L1713" i="10"/>
  <c r="L1714" i="10"/>
  <c r="L1715" i="10"/>
  <c r="L1716" i="10"/>
  <c r="L1717" i="10"/>
  <c r="L1718" i="10"/>
  <c r="L1719" i="10"/>
  <c r="L1720" i="10"/>
  <c r="L1721" i="10"/>
  <c r="L1722" i="10"/>
  <c r="L1723" i="10"/>
  <c r="L1724" i="10"/>
  <c r="L1725" i="10"/>
  <c r="L1726" i="10"/>
  <c r="L1727" i="10"/>
  <c r="L1728" i="10"/>
  <c r="L1729" i="10"/>
  <c r="L1730" i="10"/>
  <c r="L1731" i="10"/>
  <c r="L1732" i="10"/>
  <c r="L1733" i="10"/>
  <c r="L1734" i="10"/>
  <c r="L1735" i="10"/>
  <c r="L1736" i="10"/>
  <c r="L1737" i="10"/>
  <c r="L1738" i="10"/>
  <c r="L1739" i="10"/>
  <c r="L1740" i="10"/>
  <c r="L1741" i="10"/>
  <c r="L1742" i="10"/>
  <c r="L1743" i="10"/>
  <c r="L1744" i="10"/>
  <c r="L1745" i="10"/>
  <c r="L1746" i="10"/>
  <c r="L1747" i="10"/>
  <c r="L1748" i="10"/>
  <c r="L1749" i="10"/>
  <c r="L1750" i="10"/>
  <c r="L1751" i="10"/>
  <c r="L1752" i="10"/>
  <c r="L1753" i="10"/>
  <c r="L1754" i="10"/>
  <c r="L1755" i="10"/>
  <c r="L1756" i="10"/>
  <c r="L1757" i="10"/>
  <c r="L1758" i="10"/>
  <c r="L1759" i="10"/>
  <c r="L1760" i="10"/>
  <c r="L1761" i="10"/>
  <c r="L1762" i="10"/>
  <c r="L1763" i="10"/>
  <c r="L1764" i="10"/>
  <c r="L1765" i="10"/>
  <c r="L1766" i="10"/>
  <c r="L1767" i="10"/>
  <c r="L1768" i="10"/>
  <c r="L1769" i="10"/>
  <c r="L1770" i="10"/>
  <c r="L1771" i="10"/>
  <c r="L1772" i="10"/>
  <c r="L1773" i="10"/>
  <c r="L1774" i="10"/>
  <c r="L1775" i="10"/>
  <c r="L1776" i="10"/>
  <c r="L1777" i="10"/>
  <c r="L1778" i="10"/>
  <c r="L1779" i="10"/>
  <c r="L1780" i="10"/>
  <c r="L1781" i="10"/>
  <c r="L1782" i="10"/>
  <c r="L1783" i="10"/>
  <c r="L1784" i="10"/>
  <c r="L1785" i="10"/>
  <c r="L1786" i="10"/>
  <c r="L1787" i="10"/>
  <c r="L1788" i="10"/>
  <c r="L1789" i="10"/>
  <c r="L1790" i="10"/>
  <c r="L1791" i="10"/>
  <c r="L1792" i="10"/>
  <c r="L1793" i="10"/>
  <c r="L1794" i="10"/>
  <c r="L1795" i="10"/>
  <c r="L1796" i="10"/>
  <c r="L1797" i="10"/>
  <c r="L1798" i="10"/>
  <c r="L1799" i="10"/>
  <c r="L1800" i="10"/>
  <c r="L1801" i="10"/>
  <c r="L1802" i="10"/>
  <c r="L1803" i="10"/>
  <c r="L1804" i="10"/>
  <c r="L1805" i="10"/>
  <c r="L1806" i="10"/>
  <c r="L1807" i="10"/>
  <c r="L1808" i="10"/>
  <c r="L1809" i="10"/>
  <c r="L1810" i="10"/>
  <c r="L1811" i="10"/>
  <c r="L1812" i="10"/>
  <c r="L1813" i="10"/>
  <c r="L1814" i="10"/>
  <c r="L1815" i="10"/>
  <c r="L1816" i="10"/>
  <c r="L1817" i="10"/>
  <c r="L1818" i="10"/>
  <c r="L1819" i="10"/>
  <c r="L1820" i="10"/>
  <c r="L1821" i="10"/>
  <c r="K1065" i="10"/>
  <c r="K1066" i="10"/>
  <c r="K1067" i="10"/>
  <c r="K1068" i="10"/>
  <c r="K1069" i="10"/>
  <c r="K1070" i="10"/>
  <c r="K1071" i="10"/>
  <c r="K1072" i="10"/>
  <c r="K1073" i="10"/>
  <c r="K1074" i="10"/>
  <c r="K1075" i="10"/>
  <c r="K1076" i="10"/>
  <c r="K1077" i="10"/>
  <c r="K1078" i="10"/>
  <c r="K1079" i="10"/>
  <c r="K1080" i="10"/>
  <c r="K1081" i="10"/>
  <c r="K1082" i="10"/>
  <c r="K1083" i="10"/>
  <c r="K1084" i="10"/>
  <c r="K1085" i="10"/>
  <c r="K1086" i="10"/>
  <c r="K1087" i="10"/>
  <c r="K1088" i="10"/>
  <c r="K1089" i="10"/>
  <c r="K1090" i="10"/>
  <c r="K1091" i="10"/>
  <c r="K1092" i="10"/>
  <c r="K1093" i="10"/>
  <c r="K1094" i="10"/>
  <c r="K1095" i="10"/>
  <c r="K1096" i="10"/>
  <c r="K1097" i="10"/>
  <c r="K1098" i="10"/>
  <c r="K1099" i="10"/>
  <c r="K1042" i="10"/>
  <c r="K1041" i="10"/>
  <c r="K1040" i="10"/>
  <c r="K1039" i="10"/>
  <c r="K1038" i="10"/>
  <c r="K1037" i="10"/>
  <c r="K1036" i="10"/>
  <c r="K1035" i="10"/>
  <c r="K1034" i="10"/>
  <c r="K1033" i="10"/>
  <c r="K1032" i="10"/>
  <c r="K1031" i="10"/>
  <c r="K1030" i="10"/>
  <c r="K1028" i="10"/>
  <c r="K1027" i="10"/>
  <c r="K1026" i="10"/>
  <c r="K1025" i="10"/>
  <c r="K1024" i="10"/>
  <c r="K1023" i="10"/>
  <c r="K1022" i="10"/>
  <c r="K1021" i="10"/>
  <c r="K1020" i="10"/>
  <c r="K1019" i="10"/>
  <c r="K1018" i="10"/>
  <c r="K1017" i="10"/>
  <c r="K1016" i="10"/>
  <c r="K1029" i="10"/>
  <c r="K1014" i="10"/>
  <c r="K1013" i="10"/>
  <c r="K1012" i="10"/>
  <c r="K1011" i="10"/>
  <c r="K1010" i="10"/>
  <c r="K1009" i="10"/>
  <c r="K1008" i="10"/>
  <c r="K1007" i="10"/>
  <c r="K1006" i="10"/>
  <c r="K1005" i="10"/>
  <c r="K1004" i="10"/>
  <c r="K1003" i="10"/>
  <c r="K1002" i="10"/>
  <c r="K1000" i="10"/>
  <c r="K999" i="10"/>
  <c r="K998" i="10"/>
  <c r="K997" i="10"/>
  <c r="K996" i="10"/>
  <c r="K995" i="10"/>
  <c r="K994" i="10"/>
  <c r="K993" i="10"/>
  <c r="K992" i="10"/>
  <c r="K991" i="10"/>
  <c r="K990" i="10"/>
  <c r="K989" i="10"/>
  <c r="K988" i="10"/>
  <c r="T1065" i="10"/>
  <c r="U1065" i="10" s="1"/>
  <c r="T1066" i="10"/>
  <c r="U1066" i="10" s="1"/>
  <c r="T1067" i="10"/>
  <c r="U1067" i="10" s="1"/>
  <c r="T1068" i="10"/>
  <c r="U1068" i="10" s="1"/>
  <c r="T1069" i="10"/>
  <c r="U1069" i="10" s="1"/>
  <c r="T1070" i="10"/>
  <c r="U1070" i="10" s="1"/>
  <c r="T1071" i="10"/>
  <c r="U1071" i="10" s="1"/>
  <c r="T1072" i="10"/>
  <c r="U1072" i="10" s="1"/>
  <c r="T1073" i="10"/>
  <c r="U1073" i="10" s="1"/>
  <c r="T1074" i="10"/>
  <c r="U1074" i="10" s="1"/>
  <c r="T1075" i="10"/>
  <c r="U1075" i="10" s="1"/>
  <c r="T1076" i="10"/>
  <c r="U1076" i="10" s="1"/>
  <c r="T1077" i="10"/>
  <c r="U1077" i="10" s="1"/>
  <c r="T1078" i="10"/>
  <c r="U1078" i="10" s="1"/>
  <c r="T1079" i="10"/>
  <c r="U1079" i="10" s="1"/>
  <c r="T1080" i="10"/>
  <c r="U1080" i="10" s="1"/>
  <c r="T1081" i="10"/>
  <c r="U1081" i="10" s="1"/>
  <c r="T1082" i="10"/>
  <c r="U1082" i="10" s="1"/>
  <c r="T1083" i="10"/>
  <c r="U1083" i="10" s="1"/>
  <c r="T1084" i="10"/>
  <c r="U1084" i="10" s="1"/>
  <c r="T1085" i="10"/>
  <c r="U1085" i="10" s="1"/>
  <c r="T1086" i="10"/>
  <c r="U1086" i="10" s="1"/>
  <c r="T1087" i="10"/>
  <c r="U1087" i="10" s="1"/>
  <c r="T1088" i="10"/>
  <c r="U1088" i="10" s="1"/>
  <c r="T1089" i="10"/>
  <c r="U1089" i="10" s="1"/>
  <c r="T1090" i="10"/>
  <c r="U1090" i="10" s="1"/>
  <c r="T1091" i="10"/>
  <c r="U1091" i="10" s="1"/>
  <c r="T1092" i="10"/>
  <c r="U1092" i="10" s="1"/>
  <c r="T1093" i="10"/>
  <c r="U1093" i="10" s="1"/>
  <c r="T1094" i="10"/>
  <c r="U1094" i="10" s="1"/>
  <c r="T1095" i="10"/>
  <c r="U1095" i="10" s="1"/>
  <c r="T1096" i="10"/>
  <c r="U1096" i="10" s="1"/>
  <c r="T1097" i="10"/>
  <c r="U1097" i="10" s="1"/>
  <c r="T1098" i="10"/>
  <c r="U1098" i="10" s="1"/>
  <c r="T1099" i="10"/>
  <c r="U1099" i="10" s="1"/>
  <c r="T1100" i="10"/>
  <c r="U1100" i="10" s="1"/>
  <c r="T1101" i="10"/>
  <c r="U1101" i="10" s="1"/>
  <c r="T1102" i="10"/>
  <c r="U1102" i="10" s="1"/>
  <c r="T1103" i="10"/>
  <c r="U1103" i="10" s="1"/>
  <c r="T1104" i="10"/>
  <c r="U1104" i="10" s="1"/>
  <c r="T1105" i="10"/>
  <c r="U1105" i="10" s="1"/>
  <c r="T1106" i="10"/>
  <c r="U1106" i="10" s="1"/>
  <c r="T1107" i="10"/>
  <c r="U1107" i="10" s="1"/>
  <c r="T1108" i="10"/>
  <c r="U1108" i="10" s="1"/>
  <c r="T1109" i="10"/>
  <c r="U1109" i="10" s="1"/>
  <c r="T1110" i="10"/>
  <c r="U1110" i="10" s="1"/>
  <c r="T1111" i="10"/>
  <c r="U1111" i="10" s="1"/>
  <c r="T1112" i="10"/>
  <c r="U1112" i="10" s="1"/>
  <c r="T1113" i="10"/>
  <c r="U1113" i="10" s="1"/>
  <c r="T1114" i="10"/>
  <c r="U1114" i="10" s="1"/>
  <c r="T1115" i="10"/>
  <c r="U1115" i="10" s="1"/>
  <c r="T1116" i="10"/>
  <c r="U1116" i="10" s="1"/>
  <c r="T1117" i="10"/>
  <c r="U1117" i="10" s="1"/>
  <c r="T1118" i="10"/>
  <c r="U1118" i="10" s="1"/>
  <c r="T1119" i="10"/>
  <c r="U1119" i="10" s="1"/>
  <c r="T1120" i="10"/>
  <c r="U1120" i="10" s="1"/>
  <c r="T1121" i="10"/>
  <c r="U1121" i="10" s="1"/>
  <c r="T1122" i="10"/>
  <c r="U1122" i="10" s="1"/>
  <c r="T1123" i="10"/>
  <c r="U1123" i="10" s="1"/>
  <c r="T1124" i="10"/>
  <c r="U1124" i="10" s="1"/>
  <c r="T1125" i="10"/>
  <c r="U1125" i="10" s="1"/>
  <c r="T1126" i="10"/>
  <c r="U1126" i="10" s="1"/>
  <c r="T1127" i="10"/>
  <c r="U1127" i="10" s="1"/>
  <c r="T1128" i="10"/>
  <c r="U1128" i="10" s="1"/>
  <c r="T1129" i="10"/>
  <c r="U1129" i="10" s="1"/>
  <c r="T1130" i="10"/>
  <c r="U1130" i="10" s="1"/>
  <c r="T1131" i="10"/>
  <c r="U1131" i="10" s="1"/>
  <c r="T1132" i="10"/>
  <c r="U1132" i="10" s="1"/>
  <c r="T1133" i="10"/>
  <c r="U1133" i="10" s="1"/>
  <c r="T1134" i="10"/>
  <c r="U1134" i="10" s="1"/>
  <c r="T1135" i="10"/>
  <c r="U1135" i="10" s="1"/>
  <c r="T1136" i="10"/>
  <c r="U1136" i="10" s="1"/>
  <c r="T1137" i="10"/>
  <c r="U1137" i="10" s="1"/>
  <c r="T1138" i="10"/>
  <c r="U1138" i="10" s="1"/>
  <c r="T1139" i="10"/>
  <c r="U1139" i="10" s="1"/>
  <c r="T1140" i="10"/>
  <c r="U1140" i="10" s="1"/>
  <c r="T1141" i="10"/>
  <c r="U1141" i="10" s="1"/>
  <c r="T1142" i="10"/>
  <c r="U1142" i="10" s="1"/>
  <c r="T1143" i="10"/>
  <c r="U1143" i="10" s="1"/>
  <c r="T1144" i="10"/>
  <c r="U1144" i="10" s="1"/>
  <c r="T1145" i="10"/>
  <c r="U1145" i="10" s="1"/>
  <c r="T1146" i="10"/>
  <c r="U1146" i="10" s="1"/>
  <c r="T1147" i="10"/>
  <c r="U1147" i="10" s="1"/>
  <c r="T1148" i="10"/>
  <c r="U1148" i="10" s="1"/>
  <c r="T1149" i="10"/>
  <c r="U1149" i="10" s="1"/>
  <c r="T1150" i="10"/>
  <c r="U1150" i="10" s="1"/>
  <c r="T1151" i="10"/>
  <c r="U1151" i="10" s="1"/>
  <c r="T1152" i="10"/>
  <c r="U1152" i="10" s="1"/>
  <c r="T1153" i="10"/>
  <c r="U1153" i="10" s="1"/>
  <c r="T1154" i="10"/>
  <c r="U1154" i="10" s="1"/>
  <c r="T1155" i="10"/>
  <c r="U1155" i="10" s="1"/>
  <c r="T1156" i="10"/>
  <c r="U1156" i="10" s="1"/>
  <c r="T1157" i="10"/>
  <c r="U1157" i="10" s="1"/>
  <c r="T1158" i="10"/>
  <c r="U1158" i="10" s="1"/>
  <c r="T1159" i="10"/>
  <c r="U1159" i="10" s="1"/>
  <c r="T1160" i="10"/>
  <c r="U1160" i="10" s="1"/>
  <c r="T1161" i="10"/>
  <c r="U1161" i="10" s="1"/>
  <c r="T1162" i="10"/>
  <c r="U1162" i="10" s="1"/>
  <c r="T1163" i="10"/>
  <c r="U1163" i="10" s="1"/>
  <c r="T1164" i="10"/>
  <c r="U1164" i="10" s="1"/>
  <c r="T1165" i="10"/>
  <c r="U1165" i="10" s="1"/>
  <c r="T1166" i="10"/>
  <c r="U1166" i="10" s="1"/>
  <c r="T1167" i="10"/>
  <c r="U1167" i="10" s="1"/>
  <c r="T1168" i="10"/>
  <c r="U1168" i="10" s="1"/>
  <c r="T1169" i="10"/>
  <c r="U1169" i="10" s="1"/>
  <c r="T1170" i="10"/>
  <c r="U1170" i="10" s="1"/>
  <c r="T1171" i="10"/>
  <c r="U1171" i="10" s="1"/>
  <c r="T1172" i="10"/>
  <c r="U1172" i="10" s="1"/>
  <c r="T1173" i="10"/>
  <c r="U1173" i="10" s="1"/>
  <c r="T1174" i="10"/>
  <c r="U1174" i="10" s="1"/>
  <c r="T1175" i="10"/>
  <c r="U1175" i="10" s="1"/>
  <c r="T1176" i="10"/>
  <c r="U1176" i="10" s="1"/>
  <c r="T1177" i="10"/>
  <c r="U1177" i="10" s="1"/>
  <c r="T1178" i="10"/>
  <c r="U1178" i="10" s="1"/>
  <c r="T1179" i="10"/>
  <c r="U1179" i="10" s="1"/>
  <c r="T1180" i="10"/>
  <c r="U1180" i="10" s="1"/>
  <c r="T1181" i="10"/>
  <c r="U1181" i="10" s="1"/>
  <c r="T1182" i="10"/>
  <c r="U1182" i="10" s="1"/>
  <c r="T1183" i="10"/>
  <c r="U1183" i="10" s="1"/>
  <c r="T1184" i="10"/>
  <c r="U1184" i="10" s="1"/>
  <c r="T1185" i="10"/>
  <c r="U1185" i="10" s="1"/>
  <c r="T1186" i="10"/>
  <c r="U1186" i="10" s="1"/>
  <c r="T1187" i="10"/>
  <c r="U1187" i="10" s="1"/>
  <c r="T1188" i="10"/>
  <c r="U1188" i="10" s="1"/>
  <c r="T1189" i="10"/>
  <c r="U1189" i="10" s="1"/>
  <c r="T1190" i="10"/>
  <c r="U1190" i="10" s="1"/>
  <c r="T1191" i="10"/>
  <c r="U1191" i="10" s="1"/>
  <c r="T1192" i="10"/>
  <c r="U1192" i="10" s="1"/>
  <c r="T1193" i="10"/>
  <c r="U1193" i="10" s="1"/>
  <c r="T1194" i="10"/>
  <c r="U1194" i="10" s="1"/>
  <c r="T1195" i="10"/>
  <c r="U1195" i="10" s="1"/>
  <c r="T1196" i="10"/>
  <c r="U1196" i="10" s="1"/>
  <c r="T1197" i="10"/>
  <c r="U1197" i="10" s="1"/>
  <c r="T1198" i="10"/>
  <c r="U1198" i="10" s="1"/>
  <c r="T1199" i="10"/>
  <c r="U1199" i="10" s="1"/>
  <c r="T1200" i="10"/>
  <c r="U1200" i="10" s="1"/>
  <c r="T1201" i="10"/>
  <c r="U1201" i="10" s="1"/>
  <c r="T1202" i="10"/>
  <c r="U1202" i="10" s="1"/>
  <c r="T1203" i="10"/>
  <c r="U1203" i="10" s="1"/>
  <c r="T1204" i="10"/>
  <c r="U1204" i="10" s="1"/>
  <c r="T1205" i="10"/>
  <c r="U1205" i="10" s="1"/>
  <c r="T1206" i="10"/>
  <c r="U1206" i="10" s="1"/>
  <c r="T1207" i="10"/>
  <c r="U1207" i="10" s="1"/>
  <c r="T1208" i="10"/>
  <c r="U1208" i="10" s="1"/>
  <c r="T1209" i="10"/>
  <c r="U1209" i="10" s="1"/>
  <c r="T1210" i="10"/>
  <c r="U1210" i="10" s="1"/>
  <c r="T1211" i="10"/>
  <c r="U1211" i="10" s="1"/>
  <c r="T1212" i="10"/>
  <c r="U1212" i="10" s="1"/>
  <c r="T1213" i="10"/>
  <c r="U1213" i="10" s="1"/>
  <c r="T1214" i="10"/>
  <c r="U1214" i="10" s="1"/>
  <c r="T1215" i="10"/>
  <c r="U1215" i="10" s="1"/>
  <c r="T1216" i="10"/>
  <c r="U1216" i="10" s="1"/>
  <c r="T1217" i="10"/>
  <c r="U1217" i="10" s="1"/>
  <c r="T1218" i="10"/>
  <c r="U1218" i="10" s="1"/>
  <c r="T1219" i="10"/>
  <c r="U1219" i="10" s="1"/>
  <c r="T1220" i="10"/>
  <c r="U1220" i="10" s="1"/>
  <c r="T1221" i="10"/>
  <c r="U1221" i="10" s="1"/>
  <c r="T1222" i="10"/>
  <c r="U1222" i="10" s="1"/>
  <c r="T1223" i="10"/>
  <c r="U1223" i="10" s="1"/>
  <c r="T1224" i="10"/>
  <c r="U1224" i="10" s="1"/>
  <c r="T1225" i="10"/>
  <c r="U1225" i="10" s="1"/>
  <c r="T1226" i="10"/>
  <c r="U1226" i="10" s="1"/>
  <c r="T1227" i="10"/>
  <c r="U1227" i="10" s="1"/>
  <c r="T1228" i="10"/>
  <c r="U1228" i="10" s="1"/>
  <c r="T1229" i="10"/>
  <c r="U1229" i="10" s="1"/>
  <c r="T1230" i="10"/>
  <c r="U1230" i="10" s="1"/>
  <c r="T1231" i="10"/>
  <c r="U1231" i="10" s="1"/>
  <c r="T1232" i="10"/>
  <c r="U1232" i="10" s="1"/>
  <c r="T1233" i="10"/>
  <c r="U1233" i="10" s="1"/>
  <c r="T1234" i="10"/>
  <c r="U1234" i="10" s="1"/>
  <c r="T1235" i="10"/>
  <c r="U1235" i="10" s="1"/>
  <c r="T1236" i="10"/>
  <c r="U1236" i="10" s="1"/>
  <c r="T1237" i="10"/>
  <c r="U1237" i="10" s="1"/>
  <c r="T1238" i="10"/>
  <c r="U1238" i="10"/>
  <c r="T1239" i="10"/>
  <c r="U1239" i="10" s="1"/>
  <c r="T1240" i="10"/>
  <c r="U1240" i="10"/>
  <c r="T1241" i="10"/>
  <c r="U1241" i="10" s="1"/>
  <c r="T1242" i="10"/>
  <c r="U1242" i="10"/>
  <c r="T1243" i="10"/>
  <c r="U1243" i="10" s="1"/>
  <c r="T1244" i="10"/>
  <c r="U1244" i="10"/>
  <c r="T1245" i="10"/>
  <c r="U1245" i="10" s="1"/>
  <c r="T1246" i="10"/>
  <c r="U1246" i="10"/>
  <c r="T1247" i="10"/>
  <c r="U1247" i="10" s="1"/>
  <c r="T1248" i="10"/>
  <c r="U1248" i="10"/>
  <c r="T1249" i="10"/>
  <c r="U1249" i="10" s="1"/>
  <c r="T1250" i="10"/>
  <c r="U1250" i="10"/>
  <c r="T1251" i="10"/>
  <c r="U1251" i="10" s="1"/>
  <c r="T1252" i="10"/>
  <c r="U1252" i="10"/>
  <c r="T1253" i="10"/>
  <c r="U1253" i="10" s="1"/>
  <c r="T1254" i="10"/>
  <c r="U1254" i="10"/>
  <c r="T1255" i="10"/>
  <c r="U1255" i="10" s="1"/>
  <c r="T1256" i="10"/>
  <c r="U1256" i="10"/>
  <c r="T1257" i="10"/>
  <c r="U1257" i="10" s="1"/>
  <c r="T1258" i="10"/>
  <c r="U1258" i="10"/>
  <c r="T1259" i="10"/>
  <c r="U1259" i="10" s="1"/>
  <c r="T1260" i="10"/>
  <c r="U1260" i="10"/>
  <c r="T1261" i="10"/>
  <c r="U1261" i="10" s="1"/>
  <c r="T1262" i="10"/>
  <c r="U1262" i="10"/>
  <c r="T1263" i="10"/>
  <c r="U1263" i="10" s="1"/>
  <c r="T1264" i="10"/>
  <c r="U1264" i="10"/>
  <c r="T1265" i="10"/>
  <c r="U1265" i="10" s="1"/>
  <c r="T1266" i="10"/>
  <c r="U1266" i="10"/>
  <c r="T1267" i="10"/>
  <c r="U1267" i="10" s="1"/>
  <c r="T1268" i="10"/>
  <c r="U1268" i="10"/>
  <c r="T1269" i="10"/>
  <c r="U1269" i="10" s="1"/>
  <c r="T1270" i="10"/>
  <c r="U1270" i="10"/>
  <c r="T1271" i="10"/>
  <c r="U1271" i="10" s="1"/>
  <c r="T1272" i="10"/>
  <c r="U1272" i="10"/>
  <c r="T1273" i="10"/>
  <c r="U1273" i="10" s="1"/>
  <c r="T1274" i="10"/>
  <c r="U1274" i="10"/>
  <c r="T1275" i="10"/>
  <c r="U1275" i="10" s="1"/>
  <c r="T1276" i="10"/>
  <c r="U1276" i="10"/>
  <c r="T1277" i="10"/>
  <c r="U1277" i="10" s="1"/>
  <c r="T1278" i="10"/>
  <c r="U1278" i="10"/>
  <c r="T1279" i="10"/>
  <c r="U1279" i="10" s="1"/>
  <c r="T1280" i="10"/>
  <c r="U1280" i="10"/>
  <c r="T1281" i="10"/>
  <c r="U1281" i="10" s="1"/>
  <c r="T1282" i="10"/>
  <c r="U1282" i="10"/>
  <c r="T1283" i="10"/>
  <c r="U1283" i="10" s="1"/>
  <c r="T1284" i="10"/>
  <c r="U1284" i="10"/>
  <c r="T1285" i="10"/>
  <c r="U1285" i="10" s="1"/>
  <c r="T1286" i="10"/>
  <c r="U1286" i="10"/>
  <c r="T1287" i="10"/>
  <c r="U1287" i="10" s="1"/>
  <c r="T1288" i="10"/>
  <c r="U1288" i="10"/>
  <c r="T1289" i="10"/>
  <c r="U1289" i="10" s="1"/>
  <c r="T1290" i="10"/>
  <c r="U1290" i="10"/>
  <c r="T1291" i="10"/>
  <c r="U1291" i="10" s="1"/>
  <c r="T1292" i="10"/>
  <c r="U1292" i="10" s="1"/>
  <c r="T1293" i="10"/>
  <c r="U1293" i="10" s="1"/>
  <c r="T1294" i="10"/>
  <c r="U1294" i="10" s="1"/>
  <c r="T1295" i="10"/>
  <c r="U1295" i="10" s="1"/>
  <c r="T1296" i="10"/>
  <c r="U1296" i="10" s="1"/>
  <c r="T1297" i="10"/>
  <c r="U1297" i="10" s="1"/>
  <c r="T1298" i="10"/>
  <c r="U1298" i="10"/>
  <c r="T1299" i="10"/>
  <c r="U1299" i="10" s="1"/>
  <c r="T1300" i="10"/>
  <c r="U1300" i="10" s="1"/>
  <c r="T1301" i="10"/>
  <c r="U1301" i="10" s="1"/>
  <c r="T1302" i="10"/>
  <c r="U1302" i="10" s="1"/>
  <c r="T1303" i="10"/>
  <c r="U1303" i="10" s="1"/>
  <c r="T1304" i="10"/>
  <c r="U1304" i="10" s="1"/>
  <c r="T1305" i="10"/>
  <c r="U1305" i="10" s="1"/>
  <c r="T1306" i="10"/>
  <c r="U1306" i="10"/>
  <c r="T1307" i="10"/>
  <c r="U1307" i="10" s="1"/>
  <c r="T1308" i="10"/>
  <c r="U1308" i="10" s="1"/>
  <c r="T1309" i="10"/>
  <c r="U1309" i="10" s="1"/>
  <c r="T1310" i="10"/>
  <c r="U1310" i="10" s="1"/>
  <c r="T1311" i="10"/>
  <c r="U1311" i="10" s="1"/>
  <c r="T1312" i="10"/>
  <c r="U1312" i="10" s="1"/>
  <c r="T1313" i="10"/>
  <c r="U1313" i="10" s="1"/>
  <c r="T1314" i="10"/>
  <c r="U1314" i="10"/>
  <c r="T1315" i="10"/>
  <c r="U1315" i="10" s="1"/>
  <c r="T1316" i="10"/>
  <c r="U1316" i="10" s="1"/>
  <c r="T1317" i="10"/>
  <c r="U1317" i="10" s="1"/>
  <c r="T1318" i="10"/>
  <c r="U1318" i="10" s="1"/>
  <c r="T1319" i="10"/>
  <c r="U1319" i="10" s="1"/>
  <c r="T1320" i="10"/>
  <c r="U1320" i="10" s="1"/>
  <c r="T1321" i="10"/>
  <c r="U1321" i="10" s="1"/>
  <c r="T1322" i="10"/>
  <c r="U1322" i="10"/>
  <c r="T1323" i="10"/>
  <c r="U1323" i="10" s="1"/>
  <c r="T1324" i="10"/>
  <c r="U1324" i="10" s="1"/>
  <c r="T1325" i="10"/>
  <c r="U1325" i="10" s="1"/>
  <c r="T1326" i="10"/>
  <c r="U1326" i="10" s="1"/>
  <c r="T1327" i="10"/>
  <c r="U1327" i="10" s="1"/>
  <c r="T1328" i="10"/>
  <c r="U1328" i="10" s="1"/>
  <c r="T1329" i="10"/>
  <c r="U1329" i="10" s="1"/>
  <c r="T1330" i="10"/>
  <c r="U1330" i="10"/>
  <c r="T1331" i="10"/>
  <c r="U1331" i="10" s="1"/>
  <c r="T1332" i="10"/>
  <c r="U1332" i="10" s="1"/>
  <c r="T1333" i="10"/>
  <c r="U1333" i="10" s="1"/>
  <c r="T1334" i="10"/>
  <c r="U1334" i="10" s="1"/>
  <c r="T1335" i="10"/>
  <c r="U1335" i="10" s="1"/>
  <c r="T1336" i="10"/>
  <c r="U1336" i="10" s="1"/>
  <c r="T1337" i="10"/>
  <c r="U1337" i="10" s="1"/>
  <c r="T1338" i="10"/>
  <c r="U1338" i="10"/>
  <c r="T1339" i="10"/>
  <c r="U1339" i="10" s="1"/>
  <c r="T1340" i="10"/>
  <c r="U1340" i="10" s="1"/>
  <c r="T1341" i="10"/>
  <c r="U1341" i="10" s="1"/>
  <c r="T1342" i="10"/>
  <c r="U1342" i="10" s="1"/>
  <c r="T1343" i="10"/>
  <c r="U1343" i="10" s="1"/>
  <c r="T1344" i="10"/>
  <c r="U1344" i="10" s="1"/>
  <c r="T1345" i="10"/>
  <c r="U1345" i="10" s="1"/>
  <c r="T1346" i="10"/>
  <c r="U1346" i="10"/>
  <c r="T1347" i="10"/>
  <c r="U1347" i="10" s="1"/>
  <c r="T1348" i="10"/>
  <c r="U1348" i="10" s="1"/>
  <c r="T1349" i="10"/>
  <c r="U1349" i="10" s="1"/>
  <c r="T1350" i="10"/>
  <c r="U1350" i="10" s="1"/>
  <c r="T1351" i="10"/>
  <c r="U1351" i="10" s="1"/>
  <c r="T1352" i="10"/>
  <c r="U1352" i="10" s="1"/>
  <c r="T1353" i="10"/>
  <c r="U1353" i="10" s="1"/>
  <c r="T1354" i="10"/>
  <c r="U1354" i="10"/>
  <c r="T1355" i="10"/>
  <c r="U1355" i="10" s="1"/>
  <c r="T1356" i="10"/>
  <c r="U1356" i="10" s="1"/>
  <c r="T1357" i="10"/>
  <c r="U1357" i="10" s="1"/>
  <c r="T1358" i="10"/>
  <c r="U1358" i="10" s="1"/>
  <c r="T1359" i="10"/>
  <c r="U1359" i="10" s="1"/>
  <c r="T1360" i="10"/>
  <c r="U1360" i="10" s="1"/>
  <c r="T1361" i="10"/>
  <c r="U1361" i="10" s="1"/>
  <c r="T1362" i="10"/>
  <c r="U1362" i="10"/>
  <c r="T1363" i="10"/>
  <c r="U1363" i="10" s="1"/>
  <c r="T1364" i="10"/>
  <c r="U1364" i="10" s="1"/>
  <c r="T1365" i="10"/>
  <c r="U1365" i="10" s="1"/>
  <c r="T1366" i="10"/>
  <c r="U1366" i="10" s="1"/>
  <c r="T1367" i="10"/>
  <c r="U1367" i="10" s="1"/>
  <c r="T1368" i="10"/>
  <c r="U1368" i="10" s="1"/>
  <c r="T1369" i="10"/>
  <c r="U1369" i="10" s="1"/>
  <c r="T1370" i="10"/>
  <c r="U1370" i="10"/>
  <c r="T1371" i="10"/>
  <c r="U1371" i="10" s="1"/>
  <c r="T1372" i="10"/>
  <c r="U1372" i="10"/>
  <c r="T1373" i="10"/>
  <c r="U1373" i="10" s="1"/>
  <c r="T1374" i="10"/>
  <c r="U1374" i="10" s="1"/>
  <c r="T1375" i="10"/>
  <c r="U1375" i="10" s="1"/>
  <c r="T1376" i="10"/>
  <c r="U1376" i="10" s="1"/>
  <c r="T1377" i="10"/>
  <c r="U1377" i="10" s="1"/>
  <c r="T1378" i="10"/>
  <c r="U1378" i="10"/>
  <c r="T1379" i="10"/>
  <c r="U1379" i="10" s="1"/>
  <c r="T1380" i="10"/>
  <c r="U1380" i="10"/>
  <c r="T1381" i="10"/>
  <c r="U1381" i="10" s="1"/>
  <c r="T1382" i="10"/>
  <c r="U1382" i="10" s="1"/>
  <c r="T1383" i="10"/>
  <c r="U1383" i="10" s="1"/>
  <c r="T1384" i="10"/>
  <c r="U1384" i="10" s="1"/>
  <c r="T1385" i="10"/>
  <c r="U1385" i="10" s="1"/>
  <c r="T1386" i="10"/>
  <c r="U1386" i="10"/>
  <c r="T1387" i="10"/>
  <c r="U1387" i="10" s="1"/>
  <c r="T1388" i="10"/>
  <c r="U1388" i="10"/>
  <c r="T1389" i="10"/>
  <c r="U1389" i="10" s="1"/>
  <c r="T1390" i="10"/>
  <c r="U1390" i="10" s="1"/>
  <c r="T1391" i="10"/>
  <c r="U1391" i="10" s="1"/>
  <c r="T1392" i="10"/>
  <c r="U1392" i="10" s="1"/>
  <c r="T1393" i="10"/>
  <c r="U1393" i="10" s="1"/>
  <c r="T1394" i="10"/>
  <c r="U1394" i="10"/>
  <c r="T1395" i="10"/>
  <c r="U1395" i="10" s="1"/>
  <c r="T1396" i="10"/>
  <c r="U1396" i="10"/>
  <c r="T1397" i="10"/>
  <c r="U1397" i="10" s="1"/>
  <c r="T1398" i="10"/>
  <c r="U1398" i="10" s="1"/>
  <c r="T1399" i="10"/>
  <c r="U1399" i="10" s="1"/>
  <c r="T1400" i="10"/>
  <c r="U1400" i="10" s="1"/>
  <c r="T1401" i="10"/>
  <c r="U1401" i="10" s="1"/>
  <c r="T1402" i="10"/>
  <c r="U1402" i="10"/>
  <c r="T1403" i="10"/>
  <c r="U1403" i="10" s="1"/>
  <c r="T1404" i="10"/>
  <c r="U1404" i="10"/>
  <c r="T1405" i="10"/>
  <c r="U1405" i="10"/>
  <c r="T1406" i="10"/>
  <c r="U1406" i="10"/>
  <c r="T1407" i="10"/>
  <c r="U1407" i="10" s="1"/>
  <c r="T1408" i="10"/>
  <c r="U1408" i="10"/>
  <c r="T1409" i="10"/>
  <c r="U1409" i="10" s="1"/>
  <c r="T1410" i="10"/>
  <c r="U1410" i="10"/>
  <c r="T1411" i="10"/>
  <c r="U1411" i="10" s="1"/>
  <c r="T1412" i="10"/>
  <c r="U1412" i="10"/>
  <c r="T1413" i="10"/>
  <c r="U1413" i="10" s="1"/>
  <c r="T1414" i="10"/>
  <c r="U1414" i="10"/>
  <c r="T1415" i="10"/>
  <c r="U1415" i="10" s="1"/>
  <c r="T1416" i="10"/>
  <c r="U1416" i="10"/>
  <c r="T1417" i="10"/>
  <c r="U1417" i="10" s="1"/>
  <c r="T1418" i="10"/>
  <c r="U1418" i="10"/>
  <c r="T1419" i="10"/>
  <c r="U1419" i="10" s="1"/>
  <c r="T1420" i="10"/>
  <c r="U1420" i="10"/>
  <c r="T1421" i="10"/>
  <c r="U1421" i="10" s="1"/>
  <c r="T1422" i="10"/>
  <c r="U1422" i="10"/>
  <c r="T1423" i="10"/>
  <c r="U1423" i="10" s="1"/>
  <c r="T1424" i="10"/>
  <c r="U1424" i="10"/>
  <c r="T1425" i="10"/>
  <c r="U1425" i="10" s="1"/>
  <c r="T1426" i="10"/>
  <c r="U1426" i="10"/>
  <c r="T1427" i="10"/>
  <c r="U1427" i="10" s="1"/>
  <c r="T1428" i="10"/>
  <c r="U1428" i="10"/>
  <c r="T1429" i="10"/>
  <c r="U1429" i="10" s="1"/>
  <c r="T1430" i="10"/>
  <c r="U1430" i="10"/>
  <c r="T1431" i="10"/>
  <c r="U1431" i="10" s="1"/>
  <c r="T1432" i="10"/>
  <c r="U1432" i="10"/>
  <c r="T1433" i="10"/>
  <c r="U1433" i="10" s="1"/>
  <c r="T1434" i="10"/>
  <c r="U1434" i="10"/>
  <c r="T1435" i="10"/>
  <c r="U1435" i="10" s="1"/>
  <c r="T1436" i="10"/>
  <c r="U1436" i="10"/>
  <c r="T1437" i="10"/>
  <c r="U1437" i="10" s="1"/>
  <c r="T1438" i="10"/>
  <c r="U1438" i="10"/>
  <c r="T1439" i="10"/>
  <c r="U1439" i="10" s="1"/>
  <c r="T1440" i="10"/>
  <c r="U1440" i="10"/>
  <c r="T1441" i="10"/>
  <c r="U1441" i="10" s="1"/>
  <c r="T1442" i="10"/>
  <c r="U1442" i="10"/>
  <c r="T1443" i="10"/>
  <c r="U1443" i="10" s="1"/>
  <c r="T1444" i="10"/>
  <c r="U1444" i="10"/>
  <c r="T1445" i="10"/>
  <c r="U1445" i="10" s="1"/>
  <c r="T1446" i="10"/>
  <c r="U1446" i="10"/>
  <c r="T1447" i="10"/>
  <c r="U1447" i="10" s="1"/>
  <c r="T1448" i="10"/>
  <c r="U1448" i="10"/>
  <c r="T1449" i="10"/>
  <c r="U1449" i="10" s="1"/>
  <c r="T1450" i="10"/>
  <c r="U1450" i="10"/>
  <c r="T1451" i="10"/>
  <c r="U1451" i="10" s="1"/>
  <c r="T1452" i="10"/>
  <c r="U1452" i="10"/>
  <c r="T1453" i="10"/>
  <c r="U1453" i="10" s="1"/>
  <c r="T1454" i="10"/>
  <c r="U1454" i="10"/>
  <c r="T1455" i="10"/>
  <c r="U1455" i="10" s="1"/>
  <c r="T1456" i="10"/>
  <c r="U1456" i="10"/>
  <c r="T1457" i="10"/>
  <c r="U1457" i="10" s="1"/>
  <c r="T1458" i="10"/>
  <c r="U1458" i="10"/>
  <c r="T1459" i="10"/>
  <c r="U1459" i="10" s="1"/>
  <c r="T1460" i="10"/>
  <c r="U1460" i="10"/>
  <c r="T1461" i="10"/>
  <c r="U1461" i="10" s="1"/>
  <c r="T1462" i="10"/>
  <c r="U1462" i="10"/>
  <c r="T1463" i="10"/>
  <c r="U1463" i="10" s="1"/>
  <c r="T1464" i="10"/>
  <c r="U1464" i="10"/>
  <c r="T1465" i="10"/>
  <c r="U1465" i="10" s="1"/>
  <c r="T1466" i="10"/>
  <c r="U1466" i="10"/>
  <c r="T1467" i="10"/>
  <c r="U1467" i="10" s="1"/>
  <c r="T1468" i="10"/>
  <c r="U1468" i="10"/>
  <c r="T1469" i="10"/>
  <c r="U1469" i="10" s="1"/>
  <c r="T1470" i="10"/>
  <c r="U1470" i="10"/>
  <c r="T1471" i="10"/>
  <c r="U1471" i="10" s="1"/>
  <c r="T1472" i="10"/>
  <c r="U1472" i="10"/>
  <c r="T1473" i="10"/>
  <c r="U1473" i="10" s="1"/>
  <c r="T1474" i="10"/>
  <c r="U1474" i="10"/>
  <c r="T1475" i="10"/>
  <c r="U1475" i="10" s="1"/>
  <c r="T1476" i="10"/>
  <c r="U1476" i="10"/>
  <c r="T1477" i="10"/>
  <c r="U1477" i="10" s="1"/>
  <c r="T1478" i="10"/>
  <c r="U1478" i="10"/>
  <c r="T1479" i="10"/>
  <c r="U1479" i="10" s="1"/>
  <c r="T1480" i="10"/>
  <c r="U1480" i="10"/>
  <c r="T1481" i="10"/>
  <c r="U1481" i="10" s="1"/>
  <c r="T1482" i="10"/>
  <c r="U1482" i="10"/>
  <c r="T1483" i="10"/>
  <c r="U1483" i="10" s="1"/>
  <c r="T1484" i="10"/>
  <c r="U1484" i="10"/>
  <c r="T1485" i="10"/>
  <c r="U1485" i="10" s="1"/>
  <c r="T1486" i="10"/>
  <c r="U1486" i="10"/>
  <c r="T1487" i="10"/>
  <c r="U1487" i="10" s="1"/>
  <c r="T1488" i="10"/>
  <c r="U1488" i="10"/>
  <c r="T1489" i="10"/>
  <c r="U1489" i="10" s="1"/>
  <c r="T1490" i="10"/>
  <c r="U1490" i="10"/>
  <c r="T1491" i="10"/>
  <c r="U1491" i="10" s="1"/>
  <c r="T1492" i="10"/>
  <c r="U1492" i="10"/>
  <c r="T1493" i="10"/>
  <c r="U1493" i="10" s="1"/>
  <c r="T1494" i="10"/>
  <c r="U1494" i="10"/>
  <c r="T1495" i="10"/>
  <c r="U1495" i="10" s="1"/>
  <c r="T1496" i="10"/>
  <c r="U1496" i="10"/>
  <c r="T1497" i="10"/>
  <c r="U1497" i="10" s="1"/>
  <c r="T1498" i="10"/>
  <c r="U1498" i="10"/>
  <c r="T1499" i="10"/>
  <c r="U1499" i="10" s="1"/>
  <c r="T1500" i="10"/>
  <c r="U1500" i="10"/>
  <c r="T1501" i="10"/>
  <c r="U1501" i="10" s="1"/>
  <c r="T1502" i="10"/>
  <c r="U1502" i="10"/>
  <c r="T1503" i="10"/>
  <c r="U1503" i="10" s="1"/>
  <c r="T1504" i="10"/>
  <c r="U1504" i="10"/>
  <c r="T1505" i="10"/>
  <c r="U1505" i="10" s="1"/>
  <c r="T1506" i="10"/>
  <c r="U1506" i="10"/>
  <c r="T1507" i="10"/>
  <c r="U1507" i="10" s="1"/>
  <c r="T1508" i="10"/>
  <c r="U1508" i="10"/>
  <c r="T1509" i="10"/>
  <c r="U1509" i="10" s="1"/>
  <c r="T1510" i="10"/>
  <c r="U1510" i="10"/>
  <c r="T1511" i="10"/>
  <c r="U1511" i="10" s="1"/>
  <c r="T1512" i="10"/>
  <c r="U1512" i="10"/>
  <c r="T1513" i="10"/>
  <c r="U1513" i="10" s="1"/>
  <c r="T1514" i="10"/>
  <c r="U1514" i="10"/>
  <c r="T1515" i="10"/>
  <c r="U1515" i="10" s="1"/>
  <c r="T1516" i="10"/>
  <c r="U1516" i="10"/>
  <c r="T1517" i="10"/>
  <c r="U1517" i="10" s="1"/>
  <c r="T1518" i="10"/>
  <c r="U1518" i="10"/>
  <c r="T1519" i="10"/>
  <c r="U1519" i="10" s="1"/>
  <c r="T1520" i="10"/>
  <c r="U1520" i="10"/>
  <c r="T1521" i="10"/>
  <c r="U1521" i="10" s="1"/>
  <c r="T1522" i="10"/>
  <c r="U1522" i="10"/>
  <c r="T1523" i="10"/>
  <c r="U1523" i="10" s="1"/>
  <c r="T1524" i="10"/>
  <c r="U1524" i="10"/>
  <c r="T1525" i="10"/>
  <c r="U1525" i="10" s="1"/>
  <c r="T1526" i="10"/>
  <c r="U1526" i="10"/>
  <c r="T1527" i="10"/>
  <c r="U1527" i="10" s="1"/>
  <c r="T1528" i="10"/>
  <c r="U1528" i="10"/>
  <c r="T1529" i="10"/>
  <c r="U1529" i="10" s="1"/>
  <c r="T1530" i="10"/>
  <c r="U1530" i="10"/>
  <c r="T1531" i="10"/>
  <c r="U1531" i="10" s="1"/>
  <c r="T1532" i="10"/>
  <c r="U1532" i="10"/>
  <c r="T1533" i="10"/>
  <c r="U1533" i="10" s="1"/>
  <c r="T1534" i="10"/>
  <c r="U1534" i="10"/>
  <c r="T1535" i="10"/>
  <c r="U1535" i="10" s="1"/>
  <c r="T1536" i="10"/>
  <c r="U1536" i="10"/>
  <c r="T1537" i="10"/>
  <c r="U1537" i="10" s="1"/>
  <c r="T1538" i="10"/>
  <c r="U1538" i="10"/>
  <c r="T1539" i="10"/>
  <c r="U1539" i="10" s="1"/>
  <c r="T1540" i="10"/>
  <c r="U1540" i="10"/>
  <c r="T1541" i="10"/>
  <c r="U1541" i="10" s="1"/>
  <c r="T1542" i="10"/>
  <c r="U1542" i="10"/>
  <c r="T1543" i="10"/>
  <c r="U1543" i="10" s="1"/>
  <c r="T1544" i="10"/>
  <c r="U1544" i="10"/>
  <c r="T1545" i="10"/>
  <c r="U1545" i="10" s="1"/>
  <c r="T1546" i="10"/>
  <c r="U1546" i="10"/>
  <c r="T1547" i="10"/>
  <c r="U1547" i="10" s="1"/>
  <c r="T1548" i="10"/>
  <c r="U1548" i="10"/>
  <c r="T1549" i="10"/>
  <c r="U1549" i="10" s="1"/>
  <c r="T1550" i="10"/>
  <c r="U1550" i="10"/>
  <c r="T1551" i="10"/>
  <c r="U1551" i="10" s="1"/>
  <c r="T1552" i="10"/>
  <c r="U1552" i="10"/>
  <c r="T1553" i="10"/>
  <c r="U1553" i="10" s="1"/>
  <c r="T1554" i="10"/>
  <c r="U1554" i="10"/>
  <c r="T1555" i="10"/>
  <c r="U1555" i="10" s="1"/>
  <c r="T1556" i="10"/>
  <c r="U1556" i="10"/>
  <c r="T1557" i="10"/>
  <c r="U1557" i="10" s="1"/>
  <c r="T1558" i="10"/>
  <c r="U1558" i="10"/>
  <c r="T1559" i="10"/>
  <c r="U1559" i="10" s="1"/>
  <c r="T1560" i="10"/>
  <c r="U1560" i="10"/>
  <c r="T1561" i="10"/>
  <c r="U1561" i="10" s="1"/>
  <c r="T1562" i="10"/>
  <c r="U1562" i="10"/>
  <c r="T1563" i="10"/>
  <c r="U1563" i="10" s="1"/>
  <c r="T1564" i="10"/>
  <c r="U1564" i="10"/>
  <c r="T1565" i="10"/>
  <c r="U1565" i="10" s="1"/>
  <c r="T1566" i="10"/>
  <c r="U1566" i="10"/>
  <c r="T1567" i="10"/>
  <c r="U1567" i="10" s="1"/>
  <c r="T1568" i="10"/>
  <c r="U1568" i="10"/>
  <c r="T1569" i="10"/>
  <c r="U1569" i="10" s="1"/>
  <c r="T1570" i="10"/>
  <c r="U1570" i="10"/>
  <c r="T1571" i="10"/>
  <c r="U1571" i="10" s="1"/>
  <c r="T1572" i="10"/>
  <c r="U1572" i="10"/>
  <c r="T1573" i="10"/>
  <c r="U1573" i="10" s="1"/>
  <c r="T1574" i="10"/>
  <c r="U1574" i="10"/>
  <c r="T1575" i="10"/>
  <c r="U1575" i="10" s="1"/>
  <c r="T1576" i="10"/>
  <c r="U1576" i="10"/>
  <c r="T1577" i="10"/>
  <c r="U1577" i="10" s="1"/>
  <c r="T1578" i="10"/>
  <c r="U1578" i="10"/>
  <c r="T1579" i="10"/>
  <c r="U1579" i="10" s="1"/>
  <c r="T1580" i="10"/>
  <c r="U1580" i="10"/>
  <c r="T1581" i="10"/>
  <c r="U1581" i="10" s="1"/>
  <c r="T1582" i="10"/>
  <c r="U1582" i="10"/>
  <c r="T1583" i="10"/>
  <c r="U1583" i="10" s="1"/>
  <c r="T1584" i="10"/>
  <c r="U1584" i="10"/>
  <c r="T1585" i="10"/>
  <c r="U1585" i="10" s="1"/>
  <c r="T1586" i="10"/>
  <c r="U1586" i="10"/>
  <c r="T1587" i="10"/>
  <c r="U1587" i="10" s="1"/>
  <c r="T1588" i="10"/>
  <c r="U1588" i="10"/>
  <c r="T1589" i="10"/>
  <c r="U1589" i="10" s="1"/>
  <c r="T1590" i="10"/>
  <c r="U1590" i="10"/>
  <c r="T1591" i="10"/>
  <c r="U1591" i="10" s="1"/>
  <c r="T1592" i="10"/>
  <c r="U1592" i="10"/>
  <c r="T1593" i="10"/>
  <c r="U1593" i="10" s="1"/>
  <c r="T1594" i="10"/>
  <c r="U1594" i="10"/>
  <c r="T1595" i="10"/>
  <c r="U1595" i="10" s="1"/>
  <c r="T1596" i="10"/>
  <c r="U1596" i="10"/>
  <c r="T1597" i="10"/>
  <c r="U1597" i="10" s="1"/>
  <c r="T1598" i="10"/>
  <c r="U1598" i="10"/>
  <c r="T1599" i="10"/>
  <c r="U1599" i="10" s="1"/>
  <c r="T1600" i="10"/>
  <c r="U1600" i="10"/>
  <c r="T1601" i="10"/>
  <c r="U1601" i="10" s="1"/>
  <c r="T1602" i="10"/>
  <c r="U1602" i="10"/>
  <c r="T1603" i="10"/>
  <c r="U1603" i="10" s="1"/>
  <c r="T1604" i="10"/>
  <c r="U1604" i="10"/>
  <c r="T1605" i="10"/>
  <c r="U1605" i="10" s="1"/>
  <c r="T1606" i="10"/>
  <c r="U1606" i="10"/>
  <c r="T1607" i="10"/>
  <c r="U1607" i="10" s="1"/>
  <c r="T1608" i="10"/>
  <c r="U1608" i="10"/>
  <c r="T1609" i="10"/>
  <c r="U1609" i="10" s="1"/>
  <c r="T1610" i="10"/>
  <c r="U1610" i="10"/>
  <c r="T1611" i="10"/>
  <c r="U1611" i="10" s="1"/>
  <c r="T1612" i="10"/>
  <c r="U1612" i="10"/>
  <c r="T1613" i="10"/>
  <c r="U1613" i="10" s="1"/>
  <c r="T1614" i="10"/>
  <c r="U1614" i="10"/>
  <c r="T1615" i="10"/>
  <c r="U1615" i="10" s="1"/>
  <c r="T1616" i="10"/>
  <c r="U1616" i="10"/>
  <c r="T1617" i="10"/>
  <c r="U1617" i="10" s="1"/>
  <c r="T1618" i="10"/>
  <c r="U1618" i="10"/>
  <c r="T1619" i="10"/>
  <c r="U1619" i="10" s="1"/>
  <c r="T1620" i="10"/>
  <c r="U1620" i="10"/>
  <c r="T1621" i="10"/>
  <c r="U1621" i="10" s="1"/>
  <c r="T1622" i="10"/>
  <c r="U1622" i="10"/>
  <c r="T1623" i="10"/>
  <c r="U1623" i="10" s="1"/>
  <c r="T1624" i="10"/>
  <c r="U1624" i="10"/>
  <c r="T1625" i="10"/>
  <c r="U1625" i="10" s="1"/>
  <c r="T1626" i="10"/>
  <c r="U1626" i="10"/>
  <c r="T1627" i="10"/>
  <c r="U1627" i="10" s="1"/>
  <c r="T1628" i="10"/>
  <c r="U1628" i="10"/>
  <c r="T1629" i="10"/>
  <c r="U1629" i="10" s="1"/>
  <c r="T1630" i="10"/>
  <c r="U1630" i="10"/>
  <c r="T1631" i="10"/>
  <c r="U1631" i="10" s="1"/>
  <c r="T1632" i="10"/>
  <c r="U1632" i="10"/>
  <c r="T1633" i="10"/>
  <c r="U1633" i="10" s="1"/>
  <c r="T1634" i="10"/>
  <c r="U1634" i="10"/>
  <c r="T1635" i="10"/>
  <c r="U1635" i="10" s="1"/>
  <c r="T1636" i="10"/>
  <c r="U1636" i="10"/>
  <c r="T1637" i="10"/>
  <c r="U1637" i="10" s="1"/>
  <c r="T1638" i="10"/>
  <c r="U1638" i="10"/>
  <c r="T1639" i="10"/>
  <c r="U1639" i="10" s="1"/>
  <c r="T1640" i="10"/>
  <c r="U1640" i="10"/>
  <c r="T1641" i="10"/>
  <c r="U1641" i="10" s="1"/>
  <c r="T1642" i="10"/>
  <c r="U1642" i="10"/>
  <c r="T1643" i="10"/>
  <c r="U1643" i="10" s="1"/>
  <c r="T1644" i="10"/>
  <c r="U1644" i="10"/>
  <c r="T1645" i="10"/>
  <c r="U1645" i="10" s="1"/>
  <c r="T1646" i="10"/>
  <c r="U1646" i="10"/>
  <c r="T1647" i="10"/>
  <c r="U1647" i="10" s="1"/>
  <c r="T1648" i="10"/>
  <c r="U1648" i="10"/>
  <c r="T1649" i="10"/>
  <c r="U1649" i="10" s="1"/>
  <c r="T1650" i="10"/>
  <c r="U1650" i="10"/>
  <c r="T1651" i="10"/>
  <c r="U1651" i="10" s="1"/>
  <c r="T1652" i="10"/>
  <c r="U1652" i="10"/>
  <c r="T1653" i="10"/>
  <c r="U1653" i="10" s="1"/>
  <c r="T1654" i="10"/>
  <c r="U1654" i="10"/>
  <c r="T1655" i="10"/>
  <c r="U1655" i="10" s="1"/>
  <c r="T1656" i="10"/>
  <c r="U1656" i="10"/>
  <c r="T1657" i="10"/>
  <c r="U1657" i="10" s="1"/>
  <c r="T1658" i="10"/>
  <c r="U1658" i="10"/>
  <c r="T1659" i="10"/>
  <c r="U1659" i="10" s="1"/>
  <c r="T1660" i="10"/>
  <c r="U1660" i="10"/>
  <c r="T1661" i="10"/>
  <c r="U1661" i="10" s="1"/>
  <c r="T1662" i="10"/>
  <c r="U1662" i="10"/>
  <c r="T1663" i="10"/>
  <c r="U1663" i="10" s="1"/>
  <c r="T1664" i="10"/>
  <c r="U1664" i="10"/>
  <c r="T1665" i="10"/>
  <c r="U1665" i="10" s="1"/>
  <c r="T1666" i="10"/>
  <c r="U1666" i="10"/>
  <c r="T1667" i="10"/>
  <c r="U1667" i="10" s="1"/>
  <c r="T1668" i="10"/>
  <c r="U1668" i="10"/>
  <c r="T1669" i="10"/>
  <c r="U1669" i="10" s="1"/>
  <c r="T1670" i="10"/>
  <c r="U1670" i="10"/>
  <c r="T1671" i="10"/>
  <c r="U1671" i="10" s="1"/>
  <c r="T1672" i="10"/>
  <c r="U1672" i="10"/>
  <c r="T1673" i="10"/>
  <c r="U1673" i="10" s="1"/>
  <c r="T1674" i="10"/>
  <c r="U1674" i="10"/>
  <c r="T1675" i="10"/>
  <c r="U1675" i="10" s="1"/>
  <c r="T1676" i="10"/>
  <c r="U1676" i="10"/>
  <c r="T1677" i="10"/>
  <c r="U1677" i="10" s="1"/>
  <c r="T1678" i="10"/>
  <c r="U1678" i="10"/>
  <c r="T1679" i="10"/>
  <c r="U1679" i="10" s="1"/>
  <c r="T1680" i="10"/>
  <c r="U1680" i="10"/>
  <c r="T1681" i="10"/>
  <c r="U1681" i="10" s="1"/>
  <c r="T1682" i="10"/>
  <c r="U1682" i="10"/>
  <c r="T1683" i="10"/>
  <c r="U1683" i="10" s="1"/>
  <c r="T1684" i="10"/>
  <c r="U1684" i="10"/>
  <c r="T1685" i="10"/>
  <c r="U1685" i="10" s="1"/>
  <c r="T1686" i="10"/>
  <c r="U1686" i="10"/>
  <c r="T1687" i="10"/>
  <c r="U1687" i="10" s="1"/>
  <c r="T1688" i="10"/>
  <c r="U1688" i="10"/>
  <c r="T1689" i="10"/>
  <c r="U1689" i="10" s="1"/>
  <c r="T1690" i="10"/>
  <c r="U1690" i="10"/>
  <c r="T1691" i="10"/>
  <c r="U1691" i="10" s="1"/>
  <c r="T1692" i="10"/>
  <c r="U1692" i="10"/>
  <c r="T1693" i="10"/>
  <c r="U1693" i="10" s="1"/>
  <c r="T1694" i="10"/>
  <c r="U1694" i="10"/>
  <c r="T1695" i="10"/>
  <c r="U1695" i="10" s="1"/>
  <c r="T1696" i="10"/>
  <c r="U1696" i="10"/>
  <c r="T1697" i="10"/>
  <c r="U1697" i="10" s="1"/>
  <c r="T1698" i="10"/>
  <c r="U1698" i="10"/>
  <c r="T1699" i="10"/>
  <c r="U1699" i="10" s="1"/>
  <c r="T1700" i="10"/>
  <c r="U1700" i="10"/>
  <c r="T1701" i="10"/>
  <c r="U1701" i="10" s="1"/>
  <c r="T1702" i="10"/>
  <c r="U1702" i="10"/>
  <c r="T1703" i="10"/>
  <c r="U1703" i="10" s="1"/>
  <c r="T1704" i="10"/>
  <c r="U1704" i="10"/>
  <c r="T1705" i="10"/>
  <c r="U1705" i="10" s="1"/>
  <c r="T1706" i="10"/>
  <c r="U1706" i="10"/>
  <c r="T1707" i="10"/>
  <c r="U1707" i="10" s="1"/>
  <c r="T1708" i="10"/>
  <c r="U1708" i="10"/>
  <c r="T1709" i="10"/>
  <c r="U1709" i="10" s="1"/>
  <c r="T1710" i="10"/>
  <c r="U1710" i="10"/>
  <c r="T1711" i="10"/>
  <c r="U1711" i="10" s="1"/>
  <c r="T1712" i="10"/>
  <c r="U1712" i="10"/>
  <c r="T1713" i="10"/>
  <c r="U1713" i="10" s="1"/>
  <c r="T1714" i="10"/>
  <c r="U1714" i="10"/>
  <c r="T1715" i="10"/>
  <c r="U1715" i="10" s="1"/>
  <c r="T1716" i="10"/>
  <c r="U1716" i="10"/>
  <c r="T1717" i="10"/>
  <c r="U1717" i="10" s="1"/>
  <c r="T1718" i="10"/>
  <c r="U1718" i="10"/>
  <c r="T1719" i="10"/>
  <c r="U1719" i="10"/>
  <c r="T1720" i="10"/>
  <c r="U1720" i="10"/>
  <c r="T1721" i="10"/>
  <c r="U1721" i="10"/>
  <c r="T1722" i="10"/>
  <c r="U1722" i="10"/>
  <c r="T1723" i="10"/>
  <c r="U1723" i="10"/>
  <c r="T1724" i="10"/>
  <c r="U1724" i="10"/>
  <c r="T1725" i="10"/>
  <c r="U1725" i="10"/>
  <c r="T1726" i="10"/>
  <c r="U1726" i="10"/>
  <c r="T1727" i="10"/>
  <c r="U1727" i="10"/>
  <c r="T1728" i="10"/>
  <c r="U1728" i="10"/>
  <c r="T1729" i="10"/>
  <c r="U1729" i="10"/>
  <c r="T1730" i="10"/>
  <c r="U1730" i="10"/>
  <c r="T1731" i="10"/>
  <c r="U1731" i="10"/>
  <c r="T1732" i="10"/>
  <c r="U1732" i="10"/>
  <c r="T1733" i="10"/>
  <c r="U1733" i="10"/>
  <c r="T1734" i="10"/>
  <c r="U1734" i="10"/>
  <c r="T1735" i="10"/>
  <c r="U1735" i="10"/>
  <c r="T1736" i="10"/>
  <c r="U1736" i="10"/>
  <c r="T1737" i="10"/>
  <c r="U1737" i="10"/>
  <c r="T1738" i="10"/>
  <c r="U1738" i="10"/>
  <c r="T1739" i="10"/>
  <c r="U1739" i="10"/>
  <c r="T1740" i="10"/>
  <c r="U1740" i="10"/>
  <c r="T1741" i="10"/>
  <c r="U1741" i="10"/>
  <c r="T1742" i="10"/>
  <c r="U1742" i="10"/>
  <c r="T1743" i="10"/>
  <c r="U1743" i="10"/>
  <c r="T1744" i="10"/>
  <c r="U1744" i="10"/>
  <c r="T1745" i="10"/>
  <c r="U1745" i="10"/>
  <c r="T1746" i="10"/>
  <c r="U1746" i="10"/>
  <c r="T1747" i="10"/>
  <c r="U1747" i="10"/>
  <c r="T1748" i="10"/>
  <c r="U1748" i="10"/>
  <c r="T1749" i="10"/>
  <c r="U1749" i="10"/>
  <c r="T1750" i="10"/>
  <c r="U1750" i="10"/>
  <c r="T1751" i="10"/>
  <c r="U1751" i="10"/>
  <c r="T1752" i="10"/>
  <c r="U1752" i="10"/>
  <c r="T1753" i="10"/>
  <c r="U1753" i="10"/>
  <c r="T1754" i="10"/>
  <c r="U1754" i="10"/>
  <c r="T1755" i="10"/>
  <c r="U1755" i="10"/>
  <c r="T1756" i="10"/>
  <c r="U1756" i="10"/>
  <c r="T1757" i="10"/>
  <c r="U1757" i="10"/>
  <c r="T1758" i="10"/>
  <c r="U1758" i="10"/>
  <c r="T1759" i="10"/>
  <c r="U1759" i="10"/>
  <c r="T1760" i="10"/>
  <c r="U1760" i="10"/>
  <c r="T1761" i="10"/>
  <c r="U1761" i="10"/>
  <c r="T1762" i="10"/>
  <c r="U1762" i="10"/>
  <c r="T1763" i="10"/>
  <c r="U1763" i="10"/>
  <c r="T1764" i="10"/>
  <c r="U1764" i="10"/>
  <c r="T1765" i="10"/>
  <c r="U1765" i="10"/>
  <c r="T1766" i="10"/>
  <c r="U1766" i="10"/>
  <c r="T1767" i="10"/>
  <c r="U1767" i="10"/>
  <c r="T1768" i="10"/>
  <c r="U1768" i="10"/>
  <c r="T1769" i="10"/>
  <c r="U1769" i="10"/>
  <c r="T1770" i="10"/>
  <c r="U1770" i="10"/>
  <c r="T1771" i="10"/>
  <c r="U1771" i="10"/>
  <c r="T1772" i="10"/>
  <c r="U1772" i="10"/>
  <c r="T1773" i="10"/>
  <c r="U1773" i="10"/>
  <c r="T1774" i="10"/>
  <c r="U1774" i="10"/>
  <c r="T1775" i="10"/>
  <c r="U1775" i="10"/>
  <c r="T1776" i="10"/>
  <c r="U1776" i="10"/>
  <c r="T1777" i="10"/>
  <c r="U1777" i="10"/>
  <c r="T1778" i="10"/>
  <c r="U1778" i="10"/>
  <c r="T1779" i="10"/>
  <c r="U1779" i="10"/>
  <c r="T1780" i="10"/>
  <c r="U1780" i="10"/>
  <c r="T1781" i="10"/>
  <c r="U1781" i="10"/>
  <c r="T1782" i="10"/>
  <c r="U1782" i="10"/>
  <c r="T1783" i="10"/>
  <c r="U1783" i="10"/>
  <c r="T1784" i="10"/>
  <c r="U1784" i="10"/>
  <c r="T1785" i="10"/>
  <c r="U1785" i="10"/>
  <c r="T1786" i="10"/>
  <c r="U1786" i="10"/>
  <c r="T1787" i="10"/>
  <c r="U1787" i="10"/>
  <c r="T1788" i="10"/>
  <c r="U1788" i="10"/>
  <c r="T1789" i="10"/>
  <c r="U1789" i="10"/>
  <c r="T1790" i="10"/>
  <c r="U1790" i="10"/>
  <c r="T1791" i="10"/>
  <c r="U1791" i="10"/>
  <c r="T1792" i="10"/>
  <c r="U1792" i="10"/>
  <c r="T1793" i="10"/>
  <c r="U1793" i="10"/>
  <c r="T1794" i="10"/>
  <c r="U1794" i="10"/>
  <c r="T1795" i="10"/>
  <c r="U1795" i="10"/>
  <c r="T1796" i="10"/>
  <c r="U1796" i="10"/>
  <c r="T1797" i="10"/>
  <c r="U1797" i="10"/>
  <c r="T1798" i="10"/>
  <c r="U1798" i="10"/>
  <c r="T1799" i="10"/>
  <c r="U1799" i="10"/>
  <c r="T1800" i="10"/>
  <c r="U1800" i="10"/>
  <c r="T1801" i="10"/>
  <c r="U1801" i="10"/>
  <c r="T1802" i="10"/>
  <c r="U1802" i="10"/>
  <c r="T1803" i="10"/>
  <c r="U1803" i="10"/>
  <c r="T1804" i="10"/>
  <c r="U1804" i="10"/>
  <c r="T1805" i="10"/>
  <c r="U1805" i="10"/>
  <c r="T1806" i="10"/>
  <c r="U1806" i="10"/>
  <c r="T1807" i="10"/>
  <c r="U1807" i="10"/>
  <c r="T1808" i="10"/>
  <c r="U1808" i="10"/>
  <c r="T1809" i="10"/>
  <c r="U1809" i="10"/>
  <c r="T1810" i="10"/>
  <c r="U1810" i="10"/>
  <c r="T1811" i="10"/>
  <c r="U1811" i="10"/>
  <c r="T1812" i="10"/>
  <c r="U1812" i="10"/>
  <c r="T1813" i="10"/>
  <c r="U1813" i="10"/>
  <c r="T1814" i="10"/>
  <c r="U1814" i="10"/>
  <c r="T1815" i="10"/>
  <c r="U1815" i="10"/>
  <c r="T1816" i="10"/>
  <c r="U1816" i="10"/>
  <c r="T1817" i="10"/>
  <c r="U1817" i="10"/>
  <c r="T1818" i="10"/>
  <c r="U1818" i="10"/>
  <c r="T1819" i="10"/>
  <c r="U1819" i="10"/>
  <c r="T1820" i="10"/>
  <c r="U1820" i="10"/>
  <c r="T1821" i="10"/>
  <c r="U1821" i="10"/>
  <c r="K1110" i="10"/>
  <c r="K1111" i="10"/>
  <c r="K1112" i="10"/>
  <c r="K1113" i="10"/>
  <c r="K1114" i="10"/>
  <c r="K1115" i="10"/>
  <c r="K1116" i="10"/>
  <c r="K1117" i="10"/>
  <c r="K1118" i="10"/>
  <c r="K1119" i="10"/>
  <c r="K1120" i="10"/>
  <c r="K1121" i="10"/>
  <c r="K1122" i="10"/>
  <c r="K1123" i="10"/>
  <c r="K1124" i="10"/>
  <c r="K1125" i="10"/>
  <c r="K1126" i="10"/>
  <c r="K1127" i="10"/>
  <c r="K1128" i="10"/>
  <c r="K1129" i="10"/>
  <c r="K1130" i="10"/>
  <c r="K1131" i="10"/>
  <c r="K1132" i="10"/>
  <c r="K1133" i="10"/>
  <c r="K1134" i="10"/>
  <c r="K1135" i="10"/>
  <c r="K1136" i="10"/>
  <c r="K1137" i="10"/>
  <c r="K1138" i="10"/>
  <c r="K1139" i="10"/>
  <c r="K1140" i="10"/>
  <c r="K1141" i="10"/>
  <c r="K1142" i="10"/>
  <c r="K1143" i="10"/>
  <c r="K1144" i="10"/>
  <c r="K1145" i="10"/>
  <c r="K1146" i="10"/>
  <c r="K1147" i="10"/>
  <c r="K1148" i="10"/>
  <c r="K1149" i="10"/>
  <c r="K1150" i="10"/>
  <c r="K1151" i="10"/>
  <c r="K1152" i="10"/>
  <c r="K1153" i="10"/>
  <c r="K1154" i="10"/>
  <c r="K1155" i="10"/>
  <c r="K1156" i="10"/>
  <c r="K1157" i="10"/>
  <c r="K1158" i="10"/>
  <c r="K1159" i="10"/>
  <c r="K1160" i="10"/>
  <c r="K1161" i="10"/>
  <c r="K1162" i="10"/>
  <c r="K1163" i="10"/>
  <c r="K1164" i="10"/>
  <c r="K1165" i="10"/>
  <c r="K1166" i="10"/>
  <c r="K1167" i="10"/>
  <c r="K1168" i="10"/>
  <c r="K1169" i="10"/>
  <c r="K1170" i="10"/>
  <c r="K1171" i="10"/>
  <c r="K1172" i="10"/>
  <c r="K1173" i="10"/>
  <c r="K1174" i="10"/>
  <c r="K1175" i="10"/>
  <c r="K1176" i="10"/>
  <c r="K1177" i="10"/>
  <c r="K1178" i="10"/>
  <c r="K1179" i="10"/>
  <c r="K1180" i="10"/>
  <c r="K1181" i="10"/>
  <c r="K1182" i="10"/>
  <c r="K1183" i="10"/>
  <c r="K1184" i="10"/>
  <c r="K1185" i="10"/>
  <c r="K1186" i="10"/>
  <c r="K1187" i="10"/>
  <c r="K1188" i="10"/>
  <c r="K1189" i="10"/>
  <c r="K1190" i="10"/>
  <c r="K1191" i="10"/>
  <c r="K1192" i="10"/>
  <c r="K1193" i="10"/>
  <c r="K1194" i="10"/>
  <c r="K1195" i="10"/>
  <c r="K1196" i="10"/>
  <c r="K1197" i="10"/>
  <c r="K1198" i="10"/>
  <c r="K1199" i="10"/>
  <c r="K1200" i="10"/>
  <c r="K1201" i="10"/>
  <c r="K1202" i="10"/>
  <c r="K1203" i="10"/>
  <c r="K1204" i="10"/>
  <c r="K1205" i="10"/>
  <c r="K1206" i="10"/>
  <c r="K1207" i="10"/>
  <c r="K1208" i="10"/>
  <c r="K1209" i="10"/>
  <c r="K1210" i="10"/>
  <c r="K1211" i="10"/>
  <c r="K1212" i="10"/>
  <c r="K1213" i="10"/>
  <c r="K1214" i="10"/>
  <c r="K1215" i="10"/>
  <c r="K1216" i="10"/>
  <c r="K1217" i="10"/>
  <c r="K1218" i="10"/>
  <c r="K1219" i="10"/>
  <c r="K1220" i="10"/>
  <c r="K1221" i="10"/>
  <c r="K1222" i="10"/>
  <c r="K1223" i="10"/>
  <c r="K1224" i="10"/>
  <c r="K1225" i="10"/>
  <c r="K1226" i="10"/>
  <c r="K1227" i="10"/>
  <c r="K1228" i="10"/>
  <c r="K1229" i="10"/>
  <c r="K1230" i="10"/>
  <c r="K1231" i="10"/>
  <c r="K1232" i="10"/>
  <c r="K1233" i="10"/>
  <c r="K1234" i="10"/>
  <c r="K1235" i="10"/>
  <c r="K1236" i="10"/>
  <c r="K1237" i="10"/>
  <c r="K1238" i="10"/>
  <c r="K1239" i="10"/>
  <c r="K1240" i="10"/>
  <c r="K1241" i="10"/>
  <c r="K1242" i="10"/>
  <c r="K1243" i="10"/>
  <c r="K1244" i="10"/>
  <c r="K1245" i="10"/>
  <c r="K1246" i="10"/>
  <c r="K1247" i="10"/>
  <c r="K1248" i="10"/>
  <c r="K1249" i="10"/>
  <c r="K1250" i="10"/>
  <c r="K1251" i="10"/>
  <c r="K1252" i="10"/>
  <c r="K1253" i="10"/>
  <c r="K1254" i="10"/>
  <c r="K1255" i="10"/>
  <c r="K1256" i="10"/>
  <c r="K1257" i="10"/>
  <c r="K1258" i="10"/>
  <c r="K1259" i="10"/>
  <c r="K1260" i="10"/>
  <c r="K1261" i="10"/>
  <c r="K1262" i="10"/>
  <c r="K1263" i="10"/>
  <c r="K1264" i="10"/>
  <c r="K1265" i="10"/>
  <c r="K1266" i="10"/>
  <c r="K1267" i="10"/>
  <c r="K1268" i="10"/>
  <c r="K1269" i="10"/>
  <c r="K1270" i="10"/>
  <c r="K1271" i="10"/>
  <c r="K1272" i="10"/>
  <c r="K1273" i="10"/>
  <c r="K1274" i="10"/>
  <c r="K1275" i="10"/>
  <c r="K1276" i="10"/>
  <c r="K1277" i="10"/>
  <c r="K1278" i="10"/>
  <c r="K1279" i="10"/>
  <c r="K1280" i="10"/>
  <c r="K1281" i="10"/>
  <c r="K1282" i="10"/>
  <c r="K1283" i="10"/>
  <c r="K1284" i="10"/>
  <c r="K1285" i="10"/>
  <c r="K1286" i="10"/>
  <c r="K1287" i="10"/>
  <c r="K1288" i="10"/>
  <c r="K1289" i="10"/>
  <c r="K1290" i="10"/>
  <c r="K1291" i="10"/>
  <c r="K1292" i="10"/>
  <c r="K1293" i="10"/>
  <c r="K1294" i="10"/>
  <c r="K1295" i="10"/>
  <c r="K1296" i="10"/>
  <c r="K1297" i="10"/>
  <c r="K1298" i="10"/>
  <c r="K1299" i="10"/>
  <c r="K1300" i="10"/>
  <c r="K1301" i="10"/>
  <c r="K1302" i="10"/>
  <c r="K1303" i="10"/>
  <c r="K1304" i="10"/>
  <c r="K1305" i="10"/>
  <c r="K1306" i="10"/>
  <c r="K1307" i="10"/>
  <c r="K1308" i="10"/>
  <c r="K1309" i="10"/>
  <c r="K1310" i="10"/>
  <c r="K1311" i="10"/>
  <c r="K1312" i="10"/>
  <c r="K1313" i="10"/>
  <c r="K1314" i="10"/>
  <c r="K1315" i="10"/>
  <c r="K1316" i="10"/>
  <c r="K1317" i="10"/>
  <c r="K1318" i="10"/>
  <c r="K1319" i="10"/>
  <c r="K1320" i="10"/>
  <c r="K1321" i="10"/>
  <c r="K1322" i="10"/>
  <c r="K1323" i="10"/>
  <c r="K1324" i="10"/>
  <c r="K1325" i="10"/>
  <c r="K1326" i="10"/>
  <c r="K1327" i="10"/>
  <c r="K1328" i="10"/>
  <c r="K1329" i="10"/>
  <c r="K1330" i="10"/>
  <c r="K1331" i="10"/>
  <c r="K1332" i="10"/>
  <c r="K1333" i="10"/>
  <c r="K1334" i="10"/>
  <c r="K1335" i="10"/>
  <c r="K1336" i="10"/>
  <c r="K1337" i="10"/>
  <c r="K1338" i="10"/>
  <c r="K1339" i="10"/>
  <c r="K1340" i="10"/>
  <c r="K1341" i="10"/>
  <c r="K1342" i="10"/>
  <c r="K1343" i="10"/>
  <c r="K1344" i="10"/>
  <c r="K1345" i="10"/>
  <c r="K1346" i="10"/>
  <c r="K1347" i="10"/>
  <c r="K1348" i="10"/>
  <c r="K1349" i="10"/>
  <c r="K1350" i="10"/>
  <c r="K1351" i="10"/>
  <c r="K1352" i="10"/>
  <c r="K1353" i="10"/>
  <c r="K1354" i="10"/>
  <c r="K1355" i="10"/>
  <c r="K1356" i="10"/>
  <c r="K1357" i="10"/>
  <c r="K1358" i="10"/>
  <c r="K1359" i="10"/>
  <c r="K1360" i="10"/>
  <c r="K1361" i="10"/>
  <c r="K1362" i="10"/>
  <c r="K1363" i="10"/>
  <c r="K1364" i="10"/>
  <c r="K1365" i="10"/>
  <c r="K1366" i="10"/>
  <c r="K1367" i="10"/>
  <c r="K1368" i="10"/>
  <c r="K1369" i="10"/>
  <c r="K1370" i="10"/>
  <c r="K1371" i="10"/>
  <c r="K1372" i="10"/>
  <c r="K1373" i="10"/>
  <c r="K1374" i="10"/>
  <c r="K1375" i="10"/>
  <c r="K1376" i="10"/>
  <c r="K1377" i="10"/>
  <c r="K1378" i="10"/>
  <c r="K1379" i="10"/>
  <c r="K1380" i="10"/>
  <c r="K1381" i="10"/>
  <c r="K1382" i="10"/>
  <c r="K1383" i="10"/>
  <c r="K1384" i="10"/>
  <c r="K1385" i="10"/>
  <c r="K1386" i="10"/>
  <c r="K1387" i="10"/>
  <c r="K1388" i="10"/>
  <c r="K1389" i="10"/>
  <c r="K1390" i="10"/>
  <c r="K1391" i="10"/>
  <c r="K1392" i="10"/>
  <c r="K1393" i="10"/>
  <c r="K1394" i="10"/>
  <c r="K1395" i="10"/>
  <c r="K1396" i="10"/>
  <c r="K1397" i="10"/>
  <c r="K1398" i="10"/>
  <c r="K1399" i="10"/>
  <c r="K1400" i="10"/>
  <c r="K1401" i="10"/>
  <c r="K1402" i="10"/>
  <c r="K1403" i="10"/>
  <c r="K1404" i="10"/>
  <c r="K1405" i="10"/>
  <c r="K1406" i="10"/>
  <c r="K1407" i="10"/>
  <c r="K1408" i="10"/>
  <c r="K1409" i="10"/>
  <c r="K1410" i="10"/>
  <c r="K1411" i="10"/>
  <c r="K1412" i="10"/>
  <c r="K1413" i="10"/>
  <c r="K1414" i="10"/>
  <c r="K1415" i="10"/>
  <c r="K1416" i="10"/>
  <c r="K1417" i="10"/>
  <c r="K1418" i="10"/>
  <c r="K1419" i="10"/>
  <c r="K1420" i="10"/>
  <c r="K1421" i="10"/>
  <c r="K1422" i="10"/>
  <c r="K1423" i="10"/>
  <c r="K1424" i="10"/>
  <c r="K1425" i="10"/>
  <c r="K1426" i="10"/>
  <c r="K1427" i="10"/>
  <c r="K1428" i="10"/>
  <c r="K1429" i="10"/>
  <c r="K1430" i="10"/>
  <c r="K1431" i="10"/>
  <c r="K1432" i="10"/>
  <c r="K1433" i="10"/>
  <c r="K1434" i="10"/>
  <c r="K1435" i="10"/>
  <c r="K1436" i="10"/>
  <c r="K1437" i="10"/>
  <c r="K1438" i="10"/>
  <c r="K1439" i="10"/>
  <c r="K1440" i="10"/>
  <c r="K1441" i="10"/>
  <c r="K1442" i="10"/>
  <c r="K1443" i="10"/>
  <c r="K1444" i="10"/>
  <c r="K1445" i="10"/>
  <c r="K1446" i="10"/>
  <c r="K1447" i="10"/>
  <c r="K1448" i="10"/>
  <c r="K1449" i="10"/>
  <c r="K1450" i="10"/>
  <c r="K1451" i="10"/>
  <c r="K1452" i="10"/>
  <c r="K1453" i="10"/>
  <c r="K1454" i="10"/>
  <c r="K1455" i="10"/>
  <c r="K1456" i="10"/>
  <c r="K1457" i="10"/>
  <c r="K1458" i="10"/>
  <c r="K1459" i="10"/>
  <c r="K1460" i="10"/>
  <c r="K1461" i="10"/>
  <c r="K1462" i="10"/>
  <c r="K1463" i="10"/>
  <c r="K1464" i="10"/>
  <c r="K1465" i="10"/>
  <c r="K1466" i="10"/>
  <c r="K1467" i="10"/>
  <c r="K1468" i="10"/>
  <c r="K1469" i="10"/>
  <c r="K1470" i="10"/>
  <c r="K1471" i="10"/>
  <c r="K1472" i="10"/>
  <c r="K1473" i="10"/>
  <c r="K1474" i="10"/>
  <c r="K1475" i="10"/>
  <c r="K1476" i="10"/>
  <c r="K1477" i="10"/>
  <c r="K1478" i="10"/>
  <c r="K1479" i="10"/>
  <c r="K1480" i="10"/>
  <c r="K1481" i="10"/>
  <c r="K1482" i="10"/>
  <c r="K1483" i="10"/>
  <c r="K1484" i="10"/>
  <c r="K1485" i="10"/>
  <c r="K1486" i="10"/>
  <c r="K1487" i="10"/>
  <c r="K1488" i="10"/>
  <c r="K1489" i="10"/>
  <c r="K1490" i="10"/>
  <c r="K1491" i="10"/>
  <c r="K1492" i="10"/>
  <c r="K1493" i="10"/>
  <c r="K1494" i="10"/>
  <c r="K1495" i="10"/>
  <c r="K1496" i="10"/>
  <c r="K1497" i="10"/>
  <c r="K1498" i="10"/>
  <c r="K1499" i="10"/>
  <c r="K1500" i="10"/>
  <c r="K1501" i="10"/>
  <c r="K1502" i="10"/>
  <c r="K1503" i="10"/>
  <c r="K1504" i="10"/>
  <c r="K1505" i="10"/>
  <c r="K1506" i="10"/>
  <c r="K1507" i="10"/>
  <c r="K1508" i="10"/>
  <c r="K1509" i="10"/>
  <c r="K1510" i="10"/>
  <c r="K1511" i="10"/>
  <c r="K1512" i="10"/>
  <c r="K1513" i="10"/>
  <c r="K1514" i="10"/>
  <c r="K1515" i="10"/>
  <c r="K1516" i="10"/>
  <c r="K1517" i="10"/>
  <c r="K1518" i="10"/>
  <c r="K1519" i="10"/>
  <c r="K1520" i="10"/>
  <c r="K1521" i="10"/>
  <c r="K1522" i="10"/>
  <c r="K1523" i="10"/>
  <c r="K1524" i="10"/>
  <c r="K1525" i="10"/>
  <c r="K1526" i="10"/>
  <c r="K1527" i="10"/>
  <c r="K1528" i="10"/>
  <c r="K1529" i="10"/>
  <c r="K1530" i="10"/>
  <c r="K1531" i="10"/>
  <c r="K1532" i="10"/>
  <c r="K1533" i="10"/>
  <c r="K1534" i="10"/>
  <c r="K1535" i="10"/>
  <c r="K1536" i="10"/>
  <c r="K1537" i="10"/>
  <c r="K1538" i="10"/>
  <c r="K1539" i="10"/>
  <c r="K1540" i="10"/>
  <c r="K1541" i="10"/>
  <c r="K1542" i="10"/>
  <c r="K1543" i="10"/>
  <c r="K1544" i="10"/>
  <c r="K1545" i="10"/>
  <c r="K1546" i="10"/>
  <c r="K1547" i="10"/>
  <c r="K1548" i="10"/>
  <c r="K1549" i="10"/>
  <c r="K1550" i="10"/>
  <c r="K1551" i="10"/>
  <c r="K1552" i="10"/>
  <c r="K1553" i="10"/>
  <c r="K1554" i="10"/>
  <c r="K1555" i="10"/>
  <c r="K1556" i="10"/>
  <c r="K1557" i="10"/>
  <c r="K1558" i="10"/>
  <c r="K1559" i="10"/>
  <c r="K1560" i="10"/>
  <c r="K1561" i="10"/>
  <c r="K1562" i="10"/>
  <c r="K1563" i="10"/>
  <c r="K1564" i="10"/>
  <c r="K1565" i="10"/>
  <c r="K1566" i="10"/>
  <c r="K1567" i="10"/>
  <c r="K1568" i="10"/>
  <c r="K1569" i="10"/>
  <c r="K1570" i="10"/>
  <c r="K1571" i="10"/>
  <c r="K1572" i="10"/>
  <c r="K1573" i="10"/>
  <c r="K1574" i="10"/>
  <c r="K1575" i="10"/>
  <c r="K1576" i="10"/>
  <c r="K1577" i="10"/>
  <c r="K1578" i="10"/>
  <c r="K1579" i="10"/>
  <c r="K1580" i="10"/>
  <c r="K1581" i="10"/>
  <c r="K1582" i="10"/>
  <c r="K1583" i="10"/>
  <c r="K1584" i="10"/>
  <c r="K1585" i="10"/>
  <c r="K1586" i="10"/>
  <c r="K1587" i="10"/>
  <c r="K1588" i="10"/>
  <c r="K1589" i="10"/>
  <c r="K1590" i="10"/>
  <c r="K1591" i="10"/>
  <c r="K1592" i="10"/>
  <c r="K1593" i="10"/>
  <c r="K1594" i="10"/>
  <c r="K1595" i="10"/>
  <c r="K1596" i="10"/>
  <c r="K1597" i="10"/>
  <c r="K1598" i="10"/>
  <c r="K1599" i="10"/>
  <c r="K1600" i="10"/>
  <c r="K1601" i="10"/>
  <c r="K1602" i="10"/>
  <c r="K1603" i="10"/>
  <c r="K1604" i="10"/>
  <c r="K1605" i="10"/>
  <c r="K1606" i="10"/>
  <c r="K1607" i="10"/>
  <c r="K1608" i="10"/>
  <c r="K1609" i="10"/>
  <c r="K1610" i="10"/>
  <c r="K1611" i="10"/>
  <c r="K1612" i="10"/>
  <c r="K1613" i="10"/>
  <c r="K1614" i="10"/>
  <c r="K1615" i="10"/>
  <c r="K1616" i="10"/>
  <c r="K1617" i="10"/>
  <c r="K1618" i="10"/>
  <c r="K1619" i="10"/>
  <c r="K1620" i="10"/>
  <c r="K1621" i="10"/>
  <c r="K1622" i="10"/>
  <c r="K1623" i="10"/>
  <c r="K1624" i="10"/>
  <c r="K1625" i="10"/>
  <c r="K1626" i="10"/>
  <c r="K1627" i="10"/>
  <c r="K1628" i="10"/>
  <c r="K1629" i="10"/>
  <c r="K1630" i="10"/>
  <c r="K1631" i="10"/>
  <c r="K1632" i="10"/>
  <c r="K1633" i="10"/>
  <c r="K1634" i="10"/>
  <c r="K1635" i="10"/>
  <c r="K1636" i="10"/>
  <c r="K1637" i="10"/>
  <c r="K1638" i="10"/>
  <c r="K1639" i="10"/>
  <c r="K1640" i="10"/>
  <c r="K1641" i="10"/>
  <c r="K1642" i="10"/>
  <c r="K1643" i="10"/>
  <c r="K1644" i="10"/>
  <c r="K1645" i="10"/>
  <c r="K1646" i="10"/>
  <c r="K1647" i="10"/>
  <c r="K1648" i="10"/>
  <c r="K1649" i="10"/>
  <c r="K1650" i="10"/>
  <c r="K1651" i="10"/>
  <c r="K1652" i="10"/>
  <c r="K1653" i="10"/>
  <c r="K1654" i="10"/>
  <c r="K1655" i="10"/>
  <c r="K1656" i="10"/>
  <c r="K1657" i="10"/>
  <c r="K1658" i="10"/>
  <c r="K1659" i="10"/>
  <c r="K1660" i="10"/>
  <c r="K1661" i="10"/>
  <c r="K1662" i="10"/>
  <c r="K1663" i="10"/>
  <c r="K1664" i="10"/>
  <c r="K1665" i="10"/>
  <c r="K1666" i="10"/>
  <c r="K1667" i="10"/>
  <c r="K1668" i="10"/>
  <c r="K1669" i="10"/>
  <c r="K1670" i="10"/>
  <c r="K1671" i="10"/>
  <c r="K1672" i="10"/>
  <c r="K1673" i="10"/>
  <c r="K1674" i="10"/>
  <c r="K1675" i="10"/>
  <c r="K1676" i="10"/>
  <c r="K1677" i="10"/>
  <c r="K1678" i="10"/>
  <c r="K1679" i="10"/>
  <c r="K1680" i="10"/>
  <c r="K1681" i="10"/>
  <c r="K1682" i="10"/>
  <c r="K1683" i="10"/>
  <c r="K1684" i="10"/>
  <c r="K1685" i="10"/>
  <c r="K1686" i="10"/>
  <c r="K1687" i="10"/>
  <c r="K1688" i="10"/>
  <c r="K1689" i="10"/>
  <c r="K1690" i="10"/>
  <c r="K1691" i="10"/>
  <c r="K1692" i="10"/>
  <c r="K1693" i="10"/>
  <c r="K1694" i="10"/>
  <c r="K1695" i="10"/>
  <c r="K1696" i="10"/>
  <c r="K1697" i="10"/>
  <c r="K1698" i="10"/>
  <c r="K1699" i="10"/>
  <c r="K1700" i="10"/>
  <c r="K1701" i="10"/>
  <c r="K1702" i="10"/>
  <c r="K1703" i="10"/>
  <c r="K1704" i="10"/>
  <c r="K1705" i="10"/>
  <c r="K1706" i="10"/>
  <c r="K1707" i="10"/>
  <c r="K1708" i="10"/>
  <c r="K1709" i="10"/>
  <c r="K1710" i="10"/>
  <c r="K1711" i="10"/>
  <c r="K1712" i="10"/>
  <c r="K1713" i="10"/>
  <c r="K1714" i="10"/>
  <c r="K1715" i="10"/>
  <c r="K1716" i="10"/>
  <c r="K1717" i="10"/>
  <c r="K1718" i="10"/>
  <c r="K1719" i="10"/>
  <c r="K1720" i="10"/>
  <c r="K1721" i="10"/>
  <c r="K1722" i="10"/>
  <c r="K1723" i="10"/>
  <c r="K1724" i="10"/>
  <c r="K1725" i="10"/>
  <c r="K1726" i="10"/>
  <c r="K1727" i="10"/>
  <c r="K1728" i="10"/>
  <c r="K1729" i="10"/>
  <c r="K1730" i="10"/>
  <c r="K1731" i="10"/>
  <c r="K1732" i="10"/>
  <c r="K1733" i="10"/>
  <c r="K1734" i="10"/>
  <c r="K1735" i="10"/>
  <c r="K1736" i="10"/>
  <c r="K1737" i="10"/>
  <c r="K1738" i="10"/>
  <c r="K1739" i="10"/>
  <c r="K1740" i="10"/>
  <c r="K1741" i="10"/>
  <c r="K1742" i="10"/>
  <c r="K1743" i="10"/>
  <c r="K1744" i="10"/>
  <c r="K1745" i="10"/>
  <c r="K1746" i="10"/>
  <c r="K1747" i="10"/>
  <c r="K1748" i="10"/>
  <c r="K1749" i="10"/>
  <c r="K1750" i="10"/>
  <c r="K1751" i="10"/>
  <c r="K1752" i="10"/>
  <c r="K1753" i="10"/>
  <c r="K1754" i="10"/>
  <c r="K1755" i="10"/>
  <c r="K1756" i="10"/>
  <c r="K1757" i="10"/>
  <c r="K1758" i="10"/>
  <c r="K1759" i="10"/>
  <c r="K1760" i="10"/>
  <c r="K1761" i="10"/>
  <c r="K1762" i="10"/>
  <c r="K1763" i="10"/>
  <c r="K1764" i="10"/>
  <c r="K1765" i="10"/>
  <c r="K1766" i="10"/>
  <c r="K1767" i="10"/>
  <c r="K1768" i="10"/>
  <c r="K1769" i="10"/>
  <c r="K1770" i="10"/>
  <c r="K1771" i="10"/>
  <c r="K1772" i="10"/>
  <c r="K1773" i="10"/>
  <c r="K1774" i="10"/>
  <c r="K1775" i="10"/>
  <c r="K1776" i="10"/>
  <c r="K1777" i="10"/>
  <c r="K1778" i="10"/>
  <c r="K1779" i="10"/>
  <c r="K1780" i="10"/>
  <c r="K1781" i="10"/>
  <c r="K1782" i="10"/>
  <c r="K1783" i="10"/>
  <c r="K1784" i="10"/>
  <c r="K1785" i="10"/>
  <c r="K1786" i="10"/>
  <c r="K1787" i="10"/>
  <c r="K1788" i="10"/>
  <c r="K1789" i="10"/>
  <c r="K1790" i="10"/>
  <c r="K1791" i="10"/>
  <c r="K1792" i="10"/>
  <c r="K1793" i="10"/>
  <c r="K1794" i="10"/>
  <c r="K1795" i="10"/>
  <c r="K1796" i="10"/>
  <c r="K1797" i="10"/>
  <c r="K1798" i="10"/>
  <c r="K1799" i="10"/>
  <c r="K1800" i="10"/>
  <c r="K1801" i="10"/>
  <c r="K1802" i="10"/>
  <c r="K1803" i="10"/>
  <c r="K1804" i="10"/>
  <c r="K1805" i="10"/>
  <c r="K1806" i="10"/>
  <c r="K1807" i="10"/>
  <c r="K1808" i="10"/>
  <c r="K1809" i="10"/>
  <c r="K1810" i="10"/>
  <c r="K1811" i="10"/>
  <c r="K1812" i="10"/>
  <c r="K1813" i="10"/>
  <c r="K1814" i="10"/>
  <c r="K1815" i="10"/>
  <c r="K1816" i="10"/>
  <c r="K1817" i="10"/>
  <c r="K1818" i="10"/>
  <c r="K1819" i="10"/>
  <c r="K1820" i="10"/>
  <c r="K1821" i="10"/>
  <c r="K1100" i="10"/>
  <c r="K1101" i="10"/>
  <c r="K1102" i="10"/>
  <c r="K1103" i="10"/>
  <c r="K1104" i="10"/>
  <c r="K1105" i="10"/>
  <c r="K1106" i="10"/>
  <c r="K1107" i="10"/>
  <c r="K1108" i="10"/>
  <c r="K1109" i="10"/>
  <c r="K13" i="24" l="1"/>
  <c r="H13" i="17" l="1"/>
  <c r="K268" i="10" l="1"/>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W60" i="25" l="1"/>
  <c r="V60" i="25"/>
  <c r="S60" i="25"/>
  <c r="R60" i="25"/>
  <c r="Q60" i="25"/>
  <c r="N60" i="25"/>
  <c r="M60" i="25"/>
  <c r="J60" i="25"/>
  <c r="I60" i="25"/>
  <c r="H60" i="25"/>
  <c r="G60" i="25"/>
  <c r="F60" i="25"/>
  <c r="E60" i="25"/>
  <c r="C60" i="25"/>
  <c r="W59" i="25"/>
  <c r="V59" i="25"/>
  <c r="S59" i="25"/>
  <c r="R59" i="25"/>
  <c r="Q59" i="25"/>
  <c r="N59" i="25"/>
  <c r="M59" i="25"/>
  <c r="J59" i="25"/>
  <c r="I59" i="25"/>
  <c r="H59" i="25"/>
  <c r="G59" i="25"/>
  <c r="F59" i="25"/>
  <c r="E59" i="25"/>
  <c r="C59" i="25"/>
  <c r="W58" i="25"/>
  <c r="V58" i="25"/>
  <c r="S58" i="25"/>
  <c r="R58" i="25"/>
  <c r="Q58" i="25"/>
  <c r="N58" i="25"/>
  <c r="M58" i="25"/>
  <c r="J58" i="25"/>
  <c r="I58" i="25"/>
  <c r="H58" i="25"/>
  <c r="G58" i="25"/>
  <c r="F58" i="25"/>
  <c r="E58" i="25"/>
  <c r="C58" i="25"/>
  <c r="W57" i="25"/>
  <c r="V57" i="25"/>
  <c r="S57" i="25"/>
  <c r="R57" i="25"/>
  <c r="Q57" i="25"/>
  <c r="N57" i="25"/>
  <c r="M57" i="25"/>
  <c r="J57" i="25"/>
  <c r="I57" i="25"/>
  <c r="H57" i="25"/>
  <c r="G57" i="25"/>
  <c r="F57" i="25"/>
  <c r="E57" i="25"/>
  <c r="C57" i="25"/>
  <c r="W56" i="25"/>
  <c r="V56" i="25"/>
  <c r="S56" i="25"/>
  <c r="R56" i="25"/>
  <c r="Q56" i="25"/>
  <c r="N56" i="25"/>
  <c r="M56" i="25"/>
  <c r="J56" i="25"/>
  <c r="I56" i="25"/>
  <c r="H56" i="25"/>
  <c r="G56" i="25"/>
  <c r="F56" i="25"/>
  <c r="E56" i="25"/>
  <c r="C56" i="25"/>
  <c r="W55" i="25"/>
  <c r="V55" i="25"/>
  <c r="S55" i="25"/>
  <c r="R55" i="25"/>
  <c r="Q55" i="25"/>
  <c r="N55" i="25"/>
  <c r="M55" i="25"/>
  <c r="J55" i="25"/>
  <c r="I55" i="25"/>
  <c r="H55" i="25"/>
  <c r="G55" i="25"/>
  <c r="F55" i="25"/>
  <c r="E55" i="25"/>
  <c r="C55" i="25"/>
  <c r="W54" i="25"/>
  <c r="V54" i="25"/>
  <c r="S54" i="25"/>
  <c r="R54" i="25"/>
  <c r="Q54" i="25"/>
  <c r="N54" i="25"/>
  <c r="M54" i="25"/>
  <c r="J54" i="25"/>
  <c r="I54" i="25"/>
  <c r="H54" i="25"/>
  <c r="G54" i="25"/>
  <c r="F54" i="25"/>
  <c r="E54" i="25"/>
  <c r="C54" i="25"/>
  <c r="W53" i="25"/>
  <c r="V53" i="25"/>
  <c r="S53" i="25"/>
  <c r="R53" i="25"/>
  <c r="Q53" i="25"/>
  <c r="N53" i="25"/>
  <c r="M53" i="25"/>
  <c r="J53" i="25"/>
  <c r="I53" i="25"/>
  <c r="H53" i="25"/>
  <c r="G53" i="25"/>
  <c r="F53" i="25"/>
  <c r="E53" i="25"/>
  <c r="C53" i="25"/>
  <c r="W52" i="25"/>
  <c r="V52" i="25"/>
  <c r="S52" i="25"/>
  <c r="R52" i="25"/>
  <c r="Q52" i="25"/>
  <c r="N52" i="25"/>
  <c r="M52" i="25"/>
  <c r="J52" i="25"/>
  <c r="I52" i="25"/>
  <c r="H52" i="25"/>
  <c r="G52" i="25"/>
  <c r="F52" i="25"/>
  <c r="E52" i="25"/>
  <c r="C52" i="25"/>
  <c r="W51" i="25"/>
  <c r="V51" i="25"/>
  <c r="S51" i="25"/>
  <c r="R51" i="25"/>
  <c r="Q51" i="25"/>
  <c r="N51" i="25"/>
  <c r="M51" i="25"/>
  <c r="J51" i="25"/>
  <c r="I51" i="25"/>
  <c r="H51" i="25"/>
  <c r="G51" i="25"/>
  <c r="F51" i="25"/>
  <c r="E51" i="25"/>
  <c r="C51" i="25"/>
  <c r="W50" i="25"/>
  <c r="V50" i="25"/>
  <c r="S50" i="25"/>
  <c r="R50" i="25"/>
  <c r="Q50" i="25"/>
  <c r="N50" i="25"/>
  <c r="M50" i="25"/>
  <c r="J50" i="25"/>
  <c r="I50" i="25"/>
  <c r="H50" i="25"/>
  <c r="G50" i="25"/>
  <c r="F50" i="25"/>
  <c r="E50" i="25"/>
  <c r="C50" i="25"/>
  <c r="W49" i="25"/>
  <c r="V49" i="25"/>
  <c r="S49" i="25"/>
  <c r="R49" i="25"/>
  <c r="Q49" i="25"/>
  <c r="N49" i="25"/>
  <c r="M49" i="25"/>
  <c r="J49" i="25"/>
  <c r="I49" i="25"/>
  <c r="H49" i="25"/>
  <c r="G49" i="25"/>
  <c r="F49" i="25"/>
  <c r="E49" i="25"/>
  <c r="C49" i="25"/>
  <c r="W48" i="25"/>
  <c r="V48" i="25"/>
  <c r="S48" i="25"/>
  <c r="R48" i="25"/>
  <c r="Q48" i="25"/>
  <c r="N48" i="25"/>
  <c r="M48" i="25"/>
  <c r="J48" i="25"/>
  <c r="I48" i="25"/>
  <c r="H48" i="25"/>
  <c r="G48" i="25"/>
  <c r="F48" i="25"/>
  <c r="E48" i="25"/>
  <c r="C48" i="25"/>
  <c r="W47" i="25"/>
  <c r="V47" i="25"/>
  <c r="S47" i="25"/>
  <c r="R47" i="25"/>
  <c r="Q47" i="25"/>
  <c r="N47" i="25"/>
  <c r="M47" i="25"/>
  <c r="J47" i="25"/>
  <c r="I47" i="25"/>
  <c r="H47" i="25"/>
  <c r="G47" i="25"/>
  <c r="F47" i="25"/>
  <c r="E47" i="25"/>
  <c r="C47" i="25"/>
  <c r="W46" i="25"/>
  <c r="V46" i="25"/>
  <c r="S46" i="25"/>
  <c r="R46" i="25"/>
  <c r="Q46" i="25"/>
  <c r="N46" i="25"/>
  <c r="M46" i="25"/>
  <c r="J46" i="25"/>
  <c r="I46" i="25"/>
  <c r="H46" i="25"/>
  <c r="G46" i="25"/>
  <c r="F46" i="25"/>
  <c r="E46" i="25"/>
  <c r="C46" i="25"/>
  <c r="W45" i="25"/>
  <c r="V45" i="25"/>
  <c r="S45" i="25"/>
  <c r="R45" i="25"/>
  <c r="Q45" i="25"/>
  <c r="N45" i="25"/>
  <c r="M45" i="25"/>
  <c r="J45" i="25"/>
  <c r="I45" i="25"/>
  <c r="H45" i="25"/>
  <c r="G45" i="25"/>
  <c r="F45" i="25"/>
  <c r="E45" i="25"/>
  <c r="C45" i="25"/>
  <c r="W44" i="25"/>
  <c r="V44" i="25"/>
  <c r="S44" i="25"/>
  <c r="R44" i="25"/>
  <c r="Q44" i="25"/>
  <c r="N44" i="25"/>
  <c r="M44" i="25"/>
  <c r="J44" i="25"/>
  <c r="I44" i="25"/>
  <c r="H44" i="25"/>
  <c r="G44" i="25"/>
  <c r="F44" i="25"/>
  <c r="E44" i="25"/>
  <c r="C44" i="25"/>
  <c r="W43" i="25"/>
  <c r="V43" i="25"/>
  <c r="S43" i="25"/>
  <c r="R43" i="25"/>
  <c r="Q43" i="25"/>
  <c r="N43" i="25"/>
  <c r="M43" i="25"/>
  <c r="J43" i="25"/>
  <c r="I43" i="25"/>
  <c r="H43" i="25"/>
  <c r="G43" i="25"/>
  <c r="F43" i="25"/>
  <c r="E43" i="25"/>
  <c r="C43" i="25"/>
  <c r="W42" i="25"/>
  <c r="V42" i="25"/>
  <c r="S42" i="25"/>
  <c r="R42" i="25"/>
  <c r="Q42" i="25"/>
  <c r="N42" i="25"/>
  <c r="M42" i="25"/>
  <c r="J42" i="25"/>
  <c r="I42" i="25"/>
  <c r="H42" i="25"/>
  <c r="G42" i="25"/>
  <c r="F42" i="25"/>
  <c r="E42" i="25"/>
  <c r="C42" i="25"/>
  <c r="W41" i="25"/>
  <c r="V41" i="25"/>
  <c r="S41" i="25"/>
  <c r="R41" i="25"/>
  <c r="Q41" i="25"/>
  <c r="N41" i="25"/>
  <c r="M41" i="25"/>
  <c r="J41" i="25"/>
  <c r="I41" i="25"/>
  <c r="H41" i="25"/>
  <c r="G41" i="25"/>
  <c r="F41" i="25"/>
  <c r="E41" i="25"/>
  <c r="C41" i="25"/>
  <c r="W40" i="25"/>
  <c r="V40" i="25"/>
  <c r="S40" i="25"/>
  <c r="R40" i="25"/>
  <c r="Q40" i="25"/>
  <c r="N40" i="25"/>
  <c r="M40" i="25"/>
  <c r="J40" i="25"/>
  <c r="I40" i="25"/>
  <c r="H40" i="25"/>
  <c r="G40" i="25"/>
  <c r="F40" i="25"/>
  <c r="E40" i="25"/>
  <c r="C40" i="25"/>
  <c r="W39" i="25"/>
  <c r="V39" i="25"/>
  <c r="S39" i="25"/>
  <c r="R39" i="25"/>
  <c r="Q39" i="25"/>
  <c r="N39" i="25"/>
  <c r="M39" i="25"/>
  <c r="J39" i="25"/>
  <c r="I39" i="25"/>
  <c r="H39" i="25"/>
  <c r="G39" i="25"/>
  <c r="F39" i="25"/>
  <c r="E39" i="25"/>
  <c r="C39" i="25"/>
  <c r="W38" i="25"/>
  <c r="V38" i="25"/>
  <c r="S38" i="25"/>
  <c r="R38" i="25"/>
  <c r="Q38" i="25"/>
  <c r="N38" i="25"/>
  <c r="M38" i="25"/>
  <c r="J38" i="25"/>
  <c r="I38" i="25"/>
  <c r="H38" i="25"/>
  <c r="G38" i="25"/>
  <c r="F38" i="25"/>
  <c r="E38" i="25"/>
  <c r="C38" i="25"/>
  <c r="W37" i="25"/>
  <c r="V37" i="25"/>
  <c r="S37" i="25"/>
  <c r="R37" i="25"/>
  <c r="Q37" i="25"/>
  <c r="N37" i="25"/>
  <c r="M37" i="25"/>
  <c r="J37" i="25"/>
  <c r="I37" i="25"/>
  <c r="H37" i="25"/>
  <c r="G37" i="25"/>
  <c r="F37" i="25"/>
  <c r="E37" i="25"/>
  <c r="C37" i="25"/>
  <c r="W36" i="25"/>
  <c r="V36" i="25"/>
  <c r="S36" i="25"/>
  <c r="R36" i="25"/>
  <c r="Q36" i="25"/>
  <c r="N36" i="25"/>
  <c r="M36" i="25"/>
  <c r="J36" i="25"/>
  <c r="I36" i="25"/>
  <c r="H36" i="25"/>
  <c r="G36" i="25"/>
  <c r="F36" i="25"/>
  <c r="E36" i="25"/>
  <c r="C36" i="25"/>
  <c r="W35" i="25"/>
  <c r="V35" i="25"/>
  <c r="S35" i="25"/>
  <c r="R35" i="25"/>
  <c r="Q35" i="25"/>
  <c r="N35" i="25"/>
  <c r="M35" i="25"/>
  <c r="J35" i="25"/>
  <c r="I35" i="25"/>
  <c r="H35" i="25"/>
  <c r="G35" i="25"/>
  <c r="F35" i="25"/>
  <c r="E35" i="25"/>
  <c r="C35" i="25"/>
  <c r="W34" i="25"/>
  <c r="V34" i="25"/>
  <c r="S34" i="25"/>
  <c r="R34" i="25"/>
  <c r="Q34" i="25"/>
  <c r="N34" i="25"/>
  <c r="M34" i="25"/>
  <c r="J34" i="25"/>
  <c r="I34" i="25"/>
  <c r="H34" i="25"/>
  <c r="G34" i="25"/>
  <c r="F34" i="25"/>
  <c r="E34" i="25"/>
  <c r="C34" i="25"/>
  <c r="W33" i="25"/>
  <c r="V33" i="25"/>
  <c r="S33" i="25"/>
  <c r="R33" i="25"/>
  <c r="Q33" i="25"/>
  <c r="N33" i="25"/>
  <c r="M33" i="25"/>
  <c r="J33" i="25"/>
  <c r="I33" i="25"/>
  <c r="H33" i="25"/>
  <c r="G33" i="25"/>
  <c r="F33" i="25"/>
  <c r="E33" i="25"/>
  <c r="C33" i="25"/>
  <c r="W32" i="25"/>
  <c r="V32" i="25"/>
  <c r="S32" i="25"/>
  <c r="R32" i="25"/>
  <c r="Q32" i="25"/>
  <c r="N32" i="25"/>
  <c r="M32" i="25"/>
  <c r="J32" i="25"/>
  <c r="I32" i="25"/>
  <c r="H32" i="25"/>
  <c r="G32" i="25"/>
  <c r="F32" i="25"/>
  <c r="E32" i="25"/>
  <c r="C32" i="25"/>
  <c r="W31" i="25"/>
  <c r="V31" i="25"/>
  <c r="S31" i="25"/>
  <c r="R31" i="25"/>
  <c r="Q31" i="25"/>
  <c r="N31" i="25"/>
  <c r="M31" i="25"/>
  <c r="J31" i="25"/>
  <c r="I31" i="25"/>
  <c r="H31" i="25"/>
  <c r="G31" i="25"/>
  <c r="F31" i="25"/>
  <c r="E31" i="25"/>
  <c r="C31" i="25"/>
  <c r="W30" i="25"/>
  <c r="V30" i="25"/>
  <c r="S30" i="25"/>
  <c r="R30" i="25"/>
  <c r="Q30" i="25"/>
  <c r="N30" i="25"/>
  <c r="M30" i="25"/>
  <c r="J30" i="25"/>
  <c r="I30" i="25"/>
  <c r="H30" i="25"/>
  <c r="G30" i="25"/>
  <c r="F30" i="25"/>
  <c r="E30" i="25"/>
  <c r="C30" i="25"/>
  <c r="W29" i="25"/>
  <c r="V29" i="25"/>
  <c r="S29" i="25"/>
  <c r="R29" i="25"/>
  <c r="Q29" i="25"/>
  <c r="N29" i="25"/>
  <c r="M29" i="25"/>
  <c r="J29" i="25"/>
  <c r="I29" i="25"/>
  <c r="H29" i="25"/>
  <c r="G29" i="25"/>
  <c r="F29" i="25"/>
  <c r="E29" i="25"/>
  <c r="C29" i="25"/>
  <c r="W28" i="25"/>
  <c r="V28" i="25"/>
  <c r="S28" i="25"/>
  <c r="R28" i="25"/>
  <c r="Q28" i="25"/>
  <c r="N28" i="25"/>
  <c r="M28" i="25"/>
  <c r="J28" i="25"/>
  <c r="I28" i="25"/>
  <c r="H28" i="25"/>
  <c r="G28" i="25"/>
  <c r="F28" i="25"/>
  <c r="E28" i="25"/>
  <c r="C28" i="25"/>
  <c r="W27" i="25"/>
  <c r="V27" i="25"/>
  <c r="S27" i="25"/>
  <c r="R27" i="25"/>
  <c r="Q27" i="25"/>
  <c r="N27" i="25"/>
  <c r="M27" i="25"/>
  <c r="J27" i="25"/>
  <c r="I27" i="25"/>
  <c r="H27" i="25"/>
  <c r="G27" i="25"/>
  <c r="F27" i="25"/>
  <c r="E27" i="25"/>
  <c r="C27" i="25"/>
  <c r="W26" i="25"/>
  <c r="V26" i="25"/>
  <c r="S26" i="25"/>
  <c r="R26" i="25"/>
  <c r="Q26" i="25"/>
  <c r="N26" i="25"/>
  <c r="M26" i="25"/>
  <c r="J26" i="25"/>
  <c r="I26" i="25"/>
  <c r="H26" i="25"/>
  <c r="G26" i="25"/>
  <c r="F26" i="25"/>
  <c r="E26" i="25"/>
  <c r="C26" i="25"/>
  <c r="W25" i="25"/>
  <c r="V25" i="25"/>
  <c r="S25" i="25"/>
  <c r="R25" i="25"/>
  <c r="Q25" i="25"/>
  <c r="N25" i="25"/>
  <c r="M25" i="25"/>
  <c r="J25" i="25"/>
  <c r="I25" i="25"/>
  <c r="H25" i="25"/>
  <c r="G25" i="25"/>
  <c r="F25" i="25"/>
  <c r="E25" i="25"/>
  <c r="C25" i="25"/>
  <c r="W24" i="25"/>
  <c r="V24" i="25"/>
  <c r="S24" i="25"/>
  <c r="R24" i="25"/>
  <c r="Q24" i="25"/>
  <c r="N24" i="25"/>
  <c r="M24" i="25"/>
  <c r="J24" i="25"/>
  <c r="I24" i="25"/>
  <c r="H24" i="25"/>
  <c r="G24" i="25"/>
  <c r="F24" i="25"/>
  <c r="E24" i="25"/>
  <c r="C24" i="25"/>
  <c r="W23" i="25"/>
  <c r="V23" i="25"/>
  <c r="S23" i="25"/>
  <c r="R23" i="25"/>
  <c r="Q23" i="25"/>
  <c r="N23" i="25"/>
  <c r="M23" i="25"/>
  <c r="J23" i="25"/>
  <c r="I23" i="25"/>
  <c r="H23" i="25"/>
  <c r="G23" i="25"/>
  <c r="F23" i="25"/>
  <c r="E23" i="25"/>
  <c r="C23" i="25"/>
  <c r="W22" i="25"/>
  <c r="V22" i="25"/>
  <c r="S22" i="25"/>
  <c r="R22" i="25"/>
  <c r="Q22" i="25"/>
  <c r="N22" i="25"/>
  <c r="M22" i="25"/>
  <c r="J22" i="25"/>
  <c r="I22" i="25"/>
  <c r="H22" i="25"/>
  <c r="G22" i="25"/>
  <c r="F22" i="25"/>
  <c r="E22" i="25"/>
  <c r="C22" i="25"/>
  <c r="W21" i="25"/>
  <c r="V21" i="25"/>
  <c r="S21" i="25"/>
  <c r="R21" i="25"/>
  <c r="Q21" i="25"/>
  <c r="N21" i="25"/>
  <c r="M21" i="25"/>
  <c r="J21" i="25"/>
  <c r="I21" i="25"/>
  <c r="H21" i="25"/>
  <c r="G21" i="25"/>
  <c r="F21" i="25"/>
  <c r="E21" i="25"/>
  <c r="C21" i="25"/>
  <c r="W20" i="25"/>
  <c r="V20" i="25"/>
  <c r="S20" i="25"/>
  <c r="R20" i="25"/>
  <c r="Q20" i="25"/>
  <c r="N20" i="25"/>
  <c r="M20" i="25"/>
  <c r="J20" i="25"/>
  <c r="I20" i="25"/>
  <c r="H20" i="25"/>
  <c r="G20" i="25"/>
  <c r="F20" i="25"/>
  <c r="E20" i="25"/>
  <c r="C20" i="25"/>
  <c r="W19" i="25"/>
  <c r="V19" i="25"/>
  <c r="S19" i="25"/>
  <c r="R19" i="25"/>
  <c r="Q19" i="25"/>
  <c r="N19" i="25"/>
  <c r="M19" i="25"/>
  <c r="J19" i="25"/>
  <c r="I19" i="25"/>
  <c r="H19" i="25"/>
  <c r="G19" i="25"/>
  <c r="F19" i="25"/>
  <c r="E19" i="25"/>
  <c r="C19" i="25"/>
  <c r="W18" i="25"/>
  <c r="V18" i="25"/>
  <c r="S18" i="25"/>
  <c r="R18" i="25"/>
  <c r="Q18" i="25"/>
  <c r="N18" i="25"/>
  <c r="M18" i="25"/>
  <c r="J18" i="25"/>
  <c r="I18" i="25"/>
  <c r="H18" i="25"/>
  <c r="G18" i="25"/>
  <c r="F18" i="25"/>
  <c r="E18" i="25"/>
  <c r="C18" i="25"/>
  <c r="W17" i="25"/>
  <c r="V17" i="25"/>
  <c r="S17" i="25"/>
  <c r="R17" i="25"/>
  <c r="Q17" i="25"/>
  <c r="N17" i="25"/>
  <c r="M17" i="25"/>
  <c r="J17" i="25"/>
  <c r="I17" i="25"/>
  <c r="H17" i="25"/>
  <c r="G17" i="25"/>
  <c r="F17" i="25"/>
  <c r="E17" i="25"/>
  <c r="C17" i="25"/>
  <c r="W16" i="25"/>
  <c r="V16" i="25"/>
  <c r="S16" i="25"/>
  <c r="R16" i="25"/>
  <c r="Q16" i="25"/>
  <c r="N16" i="25"/>
  <c r="M16" i="25"/>
  <c r="J16" i="25"/>
  <c r="I16" i="25"/>
  <c r="H16" i="25"/>
  <c r="G16" i="25"/>
  <c r="F16" i="25"/>
  <c r="E16" i="25"/>
  <c r="C16" i="25"/>
  <c r="W15" i="25"/>
  <c r="V15" i="25"/>
  <c r="S15" i="25"/>
  <c r="R15" i="25"/>
  <c r="Q15" i="25"/>
  <c r="N15" i="25"/>
  <c r="M15" i="25"/>
  <c r="J15" i="25"/>
  <c r="I15" i="25"/>
  <c r="H15" i="25"/>
  <c r="G15" i="25"/>
  <c r="F15" i="25"/>
  <c r="E15" i="25"/>
  <c r="C15" i="25"/>
  <c r="W14" i="25"/>
  <c r="V14" i="25"/>
  <c r="S14" i="25"/>
  <c r="R14" i="25"/>
  <c r="Q14" i="25"/>
  <c r="N14" i="25"/>
  <c r="M14" i="25"/>
  <c r="J14" i="25"/>
  <c r="I14" i="25"/>
  <c r="H14" i="25"/>
  <c r="G14" i="25"/>
  <c r="F14" i="25"/>
  <c r="E14" i="25"/>
  <c r="C14" i="25"/>
  <c r="W13" i="25"/>
  <c r="V13" i="25"/>
  <c r="S13" i="25"/>
  <c r="R13" i="25"/>
  <c r="Q13" i="25"/>
  <c r="N13" i="25"/>
  <c r="M13" i="25"/>
  <c r="J13" i="25"/>
  <c r="I13" i="25"/>
  <c r="H13" i="25"/>
  <c r="G13" i="25"/>
  <c r="F13" i="25"/>
  <c r="E13" i="25"/>
  <c r="C13" i="25"/>
  <c r="W12" i="25"/>
  <c r="V12" i="25"/>
  <c r="S12" i="25"/>
  <c r="R12" i="25"/>
  <c r="Q12" i="25"/>
  <c r="N12" i="25"/>
  <c r="M12" i="25"/>
  <c r="J12" i="25"/>
  <c r="I12" i="25"/>
  <c r="H12" i="25"/>
  <c r="G12" i="25"/>
  <c r="F12" i="25"/>
  <c r="E12" i="25"/>
  <c r="C12" i="25"/>
  <c r="R9" i="25"/>
  <c r="N9" i="25"/>
  <c r="M9" i="25"/>
  <c r="I9" i="25"/>
  <c r="H9" i="25"/>
  <c r="F9" i="25"/>
  <c r="R8" i="25"/>
  <c r="N8" i="25"/>
  <c r="M8" i="25"/>
  <c r="I8" i="25"/>
  <c r="H8" i="25"/>
  <c r="F8" i="25"/>
  <c r="Q7" i="25"/>
  <c r="M7" i="25"/>
  <c r="I7" i="25"/>
  <c r="F7" i="25"/>
  <c r="Q6" i="25"/>
  <c r="M6" i="25"/>
  <c r="I6" i="25"/>
  <c r="F6" i="25"/>
  <c r="F5" i="25"/>
  <c r="F4" i="25"/>
  <c r="V3" i="25"/>
  <c r="F3" i="25"/>
  <c r="V2" i="25"/>
  <c r="F2" i="25"/>
  <c r="V1" i="25"/>
  <c r="F1" i="25"/>
  <c r="W60" i="24"/>
  <c r="V60" i="24"/>
  <c r="S60" i="24"/>
  <c r="R60" i="24"/>
  <c r="Q60" i="24"/>
  <c r="N60" i="24"/>
  <c r="M60" i="24"/>
  <c r="J60" i="24"/>
  <c r="I60" i="24"/>
  <c r="H60" i="24"/>
  <c r="G60" i="24"/>
  <c r="F60" i="24"/>
  <c r="E60" i="24"/>
  <c r="C60" i="24"/>
  <c r="W59" i="24"/>
  <c r="V59" i="24"/>
  <c r="S59" i="24"/>
  <c r="R59" i="24"/>
  <c r="Q59" i="24"/>
  <c r="N59" i="24"/>
  <c r="M59" i="24"/>
  <c r="J59" i="24"/>
  <c r="I59" i="24"/>
  <c r="H59" i="24"/>
  <c r="G59" i="24"/>
  <c r="F59" i="24"/>
  <c r="E59" i="24"/>
  <c r="C59" i="24"/>
  <c r="W58" i="24"/>
  <c r="V58" i="24"/>
  <c r="S58" i="24"/>
  <c r="R58" i="24"/>
  <c r="Q58" i="24"/>
  <c r="N58" i="24"/>
  <c r="M58" i="24"/>
  <c r="J58" i="24"/>
  <c r="I58" i="24"/>
  <c r="H58" i="24"/>
  <c r="G58" i="24"/>
  <c r="F58" i="24"/>
  <c r="E58" i="24"/>
  <c r="C58" i="24"/>
  <c r="W57" i="24"/>
  <c r="V57" i="24"/>
  <c r="S57" i="24"/>
  <c r="R57" i="24"/>
  <c r="Q57" i="24"/>
  <c r="N57" i="24"/>
  <c r="M57" i="24"/>
  <c r="J57" i="24"/>
  <c r="I57" i="24"/>
  <c r="H57" i="24"/>
  <c r="G57" i="24"/>
  <c r="F57" i="24"/>
  <c r="E57" i="24"/>
  <c r="C57" i="24"/>
  <c r="W56" i="24"/>
  <c r="V56" i="24"/>
  <c r="S56" i="24"/>
  <c r="R56" i="24"/>
  <c r="Q56" i="24"/>
  <c r="N56" i="24"/>
  <c r="M56" i="24"/>
  <c r="J56" i="24"/>
  <c r="I56" i="24"/>
  <c r="H56" i="24"/>
  <c r="G56" i="24"/>
  <c r="F56" i="24"/>
  <c r="E56" i="24"/>
  <c r="C56" i="24"/>
  <c r="W55" i="24"/>
  <c r="V55" i="24"/>
  <c r="S55" i="24"/>
  <c r="R55" i="24"/>
  <c r="Q55" i="24"/>
  <c r="N55" i="24"/>
  <c r="M55" i="24"/>
  <c r="J55" i="24"/>
  <c r="I55" i="24"/>
  <c r="H55" i="24"/>
  <c r="G55" i="24"/>
  <c r="F55" i="24"/>
  <c r="E55" i="24"/>
  <c r="C55" i="24"/>
  <c r="W54" i="24"/>
  <c r="V54" i="24"/>
  <c r="S54" i="24"/>
  <c r="R54" i="24"/>
  <c r="Q54" i="24"/>
  <c r="N54" i="24"/>
  <c r="M54" i="24"/>
  <c r="J54" i="24"/>
  <c r="I54" i="24"/>
  <c r="H54" i="24"/>
  <c r="G54" i="24"/>
  <c r="F54" i="24"/>
  <c r="E54" i="24"/>
  <c r="C54" i="24"/>
  <c r="W53" i="24"/>
  <c r="V53" i="24"/>
  <c r="S53" i="24"/>
  <c r="R53" i="24"/>
  <c r="Q53" i="24"/>
  <c r="N53" i="24"/>
  <c r="M53" i="24"/>
  <c r="J53" i="24"/>
  <c r="I53" i="24"/>
  <c r="H53" i="24"/>
  <c r="G53" i="24"/>
  <c r="F53" i="24"/>
  <c r="E53" i="24"/>
  <c r="C53" i="24"/>
  <c r="W52" i="24"/>
  <c r="V52" i="24"/>
  <c r="S52" i="24"/>
  <c r="R52" i="24"/>
  <c r="Q52" i="24"/>
  <c r="N52" i="24"/>
  <c r="M52" i="24"/>
  <c r="J52" i="24"/>
  <c r="I52" i="24"/>
  <c r="H52" i="24"/>
  <c r="G52" i="24"/>
  <c r="F52" i="24"/>
  <c r="E52" i="24"/>
  <c r="C52" i="24"/>
  <c r="W51" i="24"/>
  <c r="V51" i="24"/>
  <c r="S51" i="24"/>
  <c r="R51" i="24"/>
  <c r="Q51" i="24"/>
  <c r="N51" i="24"/>
  <c r="M51" i="24"/>
  <c r="J51" i="24"/>
  <c r="I51" i="24"/>
  <c r="H51" i="24"/>
  <c r="G51" i="24"/>
  <c r="F51" i="24"/>
  <c r="E51" i="24"/>
  <c r="C51" i="24"/>
  <c r="W50" i="24"/>
  <c r="V50" i="24"/>
  <c r="S50" i="24"/>
  <c r="R50" i="24"/>
  <c r="Q50" i="24"/>
  <c r="N50" i="24"/>
  <c r="M50" i="24"/>
  <c r="J50" i="24"/>
  <c r="I50" i="24"/>
  <c r="H50" i="24"/>
  <c r="G50" i="24"/>
  <c r="F50" i="24"/>
  <c r="E50" i="24"/>
  <c r="C50" i="24"/>
  <c r="W49" i="24"/>
  <c r="V49" i="24"/>
  <c r="S49" i="24"/>
  <c r="R49" i="24"/>
  <c r="Q49" i="24"/>
  <c r="N49" i="24"/>
  <c r="M49" i="24"/>
  <c r="J49" i="24"/>
  <c r="I49" i="24"/>
  <c r="H49" i="24"/>
  <c r="G49" i="24"/>
  <c r="F49" i="24"/>
  <c r="E49" i="24"/>
  <c r="C49" i="24"/>
  <c r="W48" i="24"/>
  <c r="V48" i="24"/>
  <c r="S48" i="24"/>
  <c r="R48" i="24"/>
  <c r="Q48" i="24"/>
  <c r="N48" i="24"/>
  <c r="M48" i="24"/>
  <c r="J48" i="24"/>
  <c r="I48" i="24"/>
  <c r="H48" i="24"/>
  <c r="G48" i="24"/>
  <c r="F48" i="24"/>
  <c r="E48" i="24"/>
  <c r="C48" i="24"/>
  <c r="W47" i="24"/>
  <c r="V47" i="24"/>
  <c r="S47" i="24"/>
  <c r="R47" i="24"/>
  <c r="Q47" i="24"/>
  <c r="N47" i="24"/>
  <c r="M47" i="24"/>
  <c r="J47" i="24"/>
  <c r="I47" i="24"/>
  <c r="H47" i="24"/>
  <c r="G47" i="24"/>
  <c r="F47" i="24"/>
  <c r="E47" i="24"/>
  <c r="C47" i="24"/>
  <c r="W46" i="24"/>
  <c r="V46" i="24"/>
  <c r="S46" i="24"/>
  <c r="R46" i="24"/>
  <c r="Q46" i="24"/>
  <c r="N46" i="24"/>
  <c r="M46" i="24"/>
  <c r="J46" i="24"/>
  <c r="I46" i="24"/>
  <c r="H46" i="24"/>
  <c r="G46" i="24"/>
  <c r="F46" i="24"/>
  <c r="E46" i="24"/>
  <c r="C46" i="24"/>
  <c r="W45" i="24"/>
  <c r="V45" i="24"/>
  <c r="S45" i="24"/>
  <c r="R45" i="24"/>
  <c r="Q45" i="24"/>
  <c r="N45" i="24"/>
  <c r="M45" i="24"/>
  <c r="J45" i="24"/>
  <c r="I45" i="24"/>
  <c r="H45" i="24"/>
  <c r="G45" i="24"/>
  <c r="F45" i="24"/>
  <c r="E45" i="24"/>
  <c r="C45" i="24"/>
  <c r="W44" i="24"/>
  <c r="V44" i="24"/>
  <c r="S44" i="24"/>
  <c r="R44" i="24"/>
  <c r="Q44" i="24"/>
  <c r="N44" i="24"/>
  <c r="M44" i="24"/>
  <c r="J44" i="24"/>
  <c r="I44" i="24"/>
  <c r="H44" i="24"/>
  <c r="G44" i="24"/>
  <c r="F44" i="24"/>
  <c r="E44" i="24"/>
  <c r="C44" i="24"/>
  <c r="W43" i="24"/>
  <c r="V43" i="24"/>
  <c r="S43" i="24"/>
  <c r="R43" i="24"/>
  <c r="Q43" i="24"/>
  <c r="N43" i="24"/>
  <c r="M43" i="24"/>
  <c r="J43" i="24"/>
  <c r="I43" i="24"/>
  <c r="H43" i="24"/>
  <c r="G43" i="24"/>
  <c r="F43" i="24"/>
  <c r="E43" i="24"/>
  <c r="C43" i="24"/>
  <c r="W42" i="24"/>
  <c r="V42" i="24"/>
  <c r="S42" i="24"/>
  <c r="R42" i="24"/>
  <c r="Q42" i="24"/>
  <c r="N42" i="24"/>
  <c r="M42" i="24"/>
  <c r="J42" i="24"/>
  <c r="I42" i="24"/>
  <c r="H42" i="24"/>
  <c r="G42" i="24"/>
  <c r="F42" i="24"/>
  <c r="E42" i="24"/>
  <c r="C42" i="24"/>
  <c r="W41" i="24"/>
  <c r="V41" i="24"/>
  <c r="S41" i="24"/>
  <c r="R41" i="24"/>
  <c r="Q41" i="24"/>
  <c r="N41" i="24"/>
  <c r="M41" i="24"/>
  <c r="J41" i="24"/>
  <c r="I41" i="24"/>
  <c r="H41" i="24"/>
  <c r="G41" i="24"/>
  <c r="F41" i="24"/>
  <c r="E41" i="24"/>
  <c r="C41" i="24"/>
  <c r="W40" i="24"/>
  <c r="V40" i="24"/>
  <c r="S40" i="24"/>
  <c r="R40" i="24"/>
  <c r="Q40" i="24"/>
  <c r="N40" i="24"/>
  <c r="M40" i="24"/>
  <c r="J40" i="24"/>
  <c r="I40" i="24"/>
  <c r="H40" i="24"/>
  <c r="G40" i="24"/>
  <c r="F40" i="24"/>
  <c r="E40" i="24"/>
  <c r="C40" i="24"/>
  <c r="W39" i="24"/>
  <c r="V39" i="24"/>
  <c r="S39" i="24"/>
  <c r="R39" i="24"/>
  <c r="Q39" i="24"/>
  <c r="N39" i="24"/>
  <c r="M39" i="24"/>
  <c r="J39" i="24"/>
  <c r="I39" i="24"/>
  <c r="H39" i="24"/>
  <c r="G39" i="24"/>
  <c r="F39" i="24"/>
  <c r="E39" i="24"/>
  <c r="C39" i="24"/>
  <c r="W38" i="24"/>
  <c r="V38" i="24"/>
  <c r="S38" i="24"/>
  <c r="R38" i="24"/>
  <c r="Q38" i="24"/>
  <c r="N38" i="24"/>
  <c r="M38" i="24"/>
  <c r="J38" i="24"/>
  <c r="I38" i="24"/>
  <c r="H38" i="24"/>
  <c r="G38" i="24"/>
  <c r="F38" i="24"/>
  <c r="E38" i="24"/>
  <c r="C38" i="24"/>
  <c r="W37" i="24"/>
  <c r="V37" i="24"/>
  <c r="S37" i="24"/>
  <c r="R37" i="24"/>
  <c r="Q37" i="24"/>
  <c r="N37" i="24"/>
  <c r="M37" i="24"/>
  <c r="J37" i="24"/>
  <c r="I37" i="24"/>
  <c r="H37" i="24"/>
  <c r="G37" i="24"/>
  <c r="F37" i="24"/>
  <c r="E37" i="24"/>
  <c r="C37" i="24"/>
  <c r="W36" i="24"/>
  <c r="V36" i="24"/>
  <c r="S36" i="24"/>
  <c r="R36" i="24"/>
  <c r="Q36" i="24"/>
  <c r="N36" i="24"/>
  <c r="M36" i="24"/>
  <c r="J36" i="24"/>
  <c r="I36" i="24"/>
  <c r="H36" i="24"/>
  <c r="G36" i="24"/>
  <c r="F36" i="24"/>
  <c r="E36" i="24"/>
  <c r="C36" i="24"/>
  <c r="W35" i="24"/>
  <c r="V35" i="24"/>
  <c r="S35" i="24"/>
  <c r="R35" i="24"/>
  <c r="Q35" i="24"/>
  <c r="N35" i="24"/>
  <c r="M35" i="24"/>
  <c r="J35" i="24"/>
  <c r="I35" i="24"/>
  <c r="H35" i="24"/>
  <c r="G35" i="24"/>
  <c r="F35" i="24"/>
  <c r="E35" i="24"/>
  <c r="C35" i="24"/>
  <c r="W34" i="24"/>
  <c r="V34" i="24"/>
  <c r="S34" i="24"/>
  <c r="R34" i="24"/>
  <c r="Q34" i="24"/>
  <c r="N34" i="24"/>
  <c r="M34" i="24"/>
  <c r="J34" i="24"/>
  <c r="I34" i="24"/>
  <c r="H34" i="24"/>
  <c r="G34" i="24"/>
  <c r="F34" i="24"/>
  <c r="E34" i="24"/>
  <c r="C34" i="24"/>
  <c r="W33" i="24"/>
  <c r="V33" i="24"/>
  <c r="S33" i="24"/>
  <c r="R33" i="24"/>
  <c r="Q33" i="24"/>
  <c r="N33" i="24"/>
  <c r="M33" i="24"/>
  <c r="J33" i="24"/>
  <c r="I33" i="24"/>
  <c r="H33" i="24"/>
  <c r="G33" i="24"/>
  <c r="F33" i="24"/>
  <c r="E33" i="24"/>
  <c r="C33" i="24"/>
  <c r="W32" i="24"/>
  <c r="V32" i="24"/>
  <c r="S32" i="24"/>
  <c r="R32" i="24"/>
  <c r="Q32" i="24"/>
  <c r="N32" i="24"/>
  <c r="M32" i="24"/>
  <c r="J32" i="24"/>
  <c r="I32" i="24"/>
  <c r="H32" i="24"/>
  <c r="G32" i="24"/>
  <c r="F32" i="24"/>
  <c r="E32" i="24"/>
  <c r="C32" i="24"/>
  <c r="W31" i="24"/>
  <c r="V31" i="24"/>
  <c r="S31" i="24"/>
  <c r="R31" i="24"/>
  <c r="Q31" i="24"/>
  <c r="N31" i="24"/>
  <c r="M31" i="24"/>
  <c r="J31" i="24"/>
  <c r="I31" i="24"/>
  <c r="H31" i="24"/>
  <c r="G31" i="24"/>
  <c r="F31" i="24"/>
  <c r="E31" i="24"/>
  <c r="C31" i="24"/>
  <c r="W30" i="24"/>
  <c r="V30" i="24"/>
  <c r="S30" i="24"/>
  <c r="R30" i="24"/>
  <c r="Q30" i="24"/>
  <c r="N30" i="24"/>
  <c r="M30" i="24"/>
  <c r="J30" i="24"/>
  <c r="I30" i="24"/>
  <c r="H30" i="24"/>
  <c r="G30" i="24"/>
  <c r="F30" i="24"/>
  <c r="E30" i="24"/>
  <c r="C30" i="24"/>
  <c r="W29" i="24"/>
  <c r="V29" i="24"/>
  <c r="S29" i="24"/>
  <c r="R29" i="24"/>
  <c r="Q29" i="24"/>
  <c r="N29" i="24"/>
  <c r="M29" i="24"/>
  <c r="J29" i="24"/>
  <c r="I29" i="24"/>
  <c r="H29" i="24"/>
  <c r="G29" i="24"/>
  <c r="F29" i="24"/>
  <c r="E29" i="24"/>
  <c r="C29" i="24"/>
  <c r="W28" i="24"/>
  <c r="V28" i="24"/>
  <c r="S28" i="24"/>
  <c r="R28" i="24"/>
  <c r="Q28" i="24"/>
  <c r="N28" i="24"/>
  <c r="M28" i="24"/>
  <c r="J28" i="24"/>
  <c r="I28" i="24"/>
  <c r="H28" i="24"/>
  <c r="G28" i="24"/>
  <c r="F28" i="24"/>
  <c r="E28" i="24"/>
  <c r="C28" i="24"/>
  <c r="W27" i="24"/>
  <c r="V27" i="24"/>
  <c r="S27" i="24"/>
  <c r="R27" i="24"/>
  <c r="Q27" i="24"/>
  <c r="N27" i="24"/>
  <c r="M27" i="24"/>
  <c r="J27" i="24"/>
  <c r="I27" i="24"/>
  <c r="H27" i="24"/>
  <c r="G27" i="24"/>
  <c r="F27" i="24"/>
  <c r="E27" i="24"/>
  <c r="C27" i="24"/>
  <c r="W26" i="24"/>
  <c r="V26" i="24"/>
  <c r="S26" i="24"/>
  <c r="R26" i="24"/>
  <c r="Q26" i="24"/>
  <c r="N26" i="24"/>
  <c r="M26" i="24"/>
  <c r="J26" i="24"/>
  <c r="I26" i="24"/>
  <c r="H26" i="24"/>
  <c r="G26" i="24"/>
  <c r="F26" i="24"/>
  <c r="E26" i="24"/>
  <c r="C26" i="24"/>
  <c r="W25" i="24"/>
  <c r="V25" i="24"/>
  <c r="S25" i="24"/>
  <c r="R25" i="24"/>
  <c r="Q25" i="24"/>
  <c r="N25" i="24"/>
  <c r="M25" i="24"/>
  <c r="J25" i="24"/>
  <c r="I25" i="24"/>
  <c r="H25" i="24"/>
  <c r="G25" i="24"/>
  <c r="F25" i="24"/>
  <c r="E25" i="24"/>
  <c r="C25" i="24"/>
  <c r="W24" i="24"/>
  <c r="V24" i="24"/>
  <c r="S24" i="24"/>
  <c r="R24" i="24"/>
  <c r="Q24" i="24"/>
  <c r="N24" i="24"/>
  <c r="M24" i="24"/>
  <c r="J24" i="24"/>
  <c r="I24" i="24"/>
  <c r="H24" i="24"/>
  <c r="G24" i="24"/>
  <c r="F24" i="24"/>
  <c r="E24" i="24"/>
  <c r="C24" i="24"/>
  <c r="W23" i="24"/>
  <c r="V23" i="24"/>
  <c r="S23" i="24"/>
  <c r="R23" i="24"/>
  <c r="Q23" i="24"/>
  <c r="N23" i="24"/>
  <c r="M23" i="24"/>
  <c r="J23" i="24"/>
  <c r="I23" i="24"/>
  <c r="H23" i="24"/>
  <c r="G23" i="24"/>
  <c r="F23" i="24"/>
  <c r="E23" i="24"/>
  <c r="C23" i="24"/>
  <c r="W22" i="24"/>
  <c r="V22" i="24"/>
  <c r="S22" i="24"/>
  <c r="R22" i="24"/>
  <c r="Q22" i="24"/>
  <c r="N22" i="24"/>
  <c r="M22" i="24"/>
  <c r="J22" i="24"/>
  <c r="I22" i="24"/>
  <c r="H22" i="24"/>
  <c r="G22" i="24"/>
  <c r="F22" i="24"/>
  <c r="E22" i="24"/>
  <c r="C22" i="24"/>
  <c r="W21" i="24"/>
  <c r="V21" i="24"/>
  <c r="S21" i="24"/>
  <c r="R21" i="24"/>
  <c r="Q21" i="24"/>
  <c r="N21" i="24"/>
  <c r="M21" i="24"/>
  <c r="J21" i="24"/>
  <c r="I21" i="24"/>
  <c r="H21" i="24"/>
  <c r="G21" i="24"/>
  <c r="F21" i="24"/>
  <c r="E21" i="24"/>
  <c r="C21" i="24"/>
  <c r="W20" i="24"/>
  <c r="V20" i="24"/>
  <c r="S20" i="24"/>
  <c r="R20" i="24"/>
  <c r="Q20" i="24"/>
  <c r="N20" i="24"/>
  <c r="M20" i="24"/>
  <c r="J20" i="24"/>
  <c r="I20" i="24"/>
  <c r="H20" i="24"/>
  <c r="G20" i="24"/>
  <c r="F20" i="24"/>
  <c r="E20" i="24"/>
  <c r="C20" i="24"/>
  <c r="W19" i="24"/>
  <c r="V19" i="24"/>
  <c r="S19" i="24"/>
  <c r="R19" i="24"/>
  <c r="Q19" i="24"/>
  <c r="N19" i="24"/>
  <c r="M19" i="24"/>
  <c r="J19" i="24"/>
  <c r="I19" i="24"/>
  <c r="H19" i="24"/>
  <c r="G19" i="24"/>
  <c r="F19" i="24"/>
  <c r="E19" i="24"/>
  <c r="C19" i="24"/>
  <c r="W18" i="24"/>
  <c r="V18" i="24"/>
  <c r="S18" i="24"/>
  <c r="R18" i="24"/>
  <c r="Q18" i="24"/>
  <c r="N18" i="24"/>
  <c r="M18" i="24"/>
  <c r="J18" i="24"/>
  <c r="I18" i="24"/>
  <c r="H18" i="24"/>
  <c r="G18" i="24"/>
  <c r="F18" i="24"/>
  <c r="E18" i="24"/>
  <c r="C18" i="24"/>
  <c r="W17" i="24"/>
  <c r="V17" i="24"/>
  <c r="S17" i="24"/>
  <c r="R17" i="24"/>
  <c r="Q17" i="24"/>
  <c r="N17" i="24"/>
  <c r="M17" i="24"/>
  <c r="J17" i="24"/>
  <c r="I17" i="24"/>
  <c r="H17" i="24"/>
  <c r="G17" i="24"/>
  <c r="F17" i="24"/>
  <c r="E17" i="24"/>
  <c r="C17" i="24"/>
  <c r="W16" i="24"/>
  <c r="V16" i="24"/>
  <c r="S16" i="24"/>
  <c r="R16" i="24"/>
  <c r="Q16" i="24"/>
  <c r="N16" i="24"/>
  <c r="M16" i="24"/>
  <c r="J16" i="24"/>
  <c r="I16" i="24"/>
  <c r="H16" i="24"/>
  <c r="G16" i="24"/>
  <c r="F16" i="24"/>
  <c r="E16" i="24"/>
  <c r="C16" i="24"/>
  <c r="W15" i="24"/>
  <c r="V15" i="24"/>
  <c r="S15" i="24"/>
  <c r="R15" i="24"/>
  <c r="Q15" i="24"/>
  <c r="N15" i="24"/>
  <c r="M15" i="24"/>
  <c r="J15" i="24"/>
  <c r="I15" i="24"/>
  <c r="H15" i="24"/>
  <c r="G15" i="24"/>
  <c r="F15" i="24"/>
  <c r="E15" i="24"/>
  <c r="C15" i="24"/>
  <c r="W14" i="24"/>
  <c r="V14" i="24"/>
  <c r="S14" i="24"/>
  <c r="R14" i="24"/>
  <c r="Q14" i="24"/>
  <c r="N14" i="24"/>
  <c r="M14" i="24"/>
  <c r="J14" i="24"/>
  <c r="I14" i="24"/>
  <c r="H14" i="24"/>
  <c r="G14" i="24"/>
  <c r="F14" i="24"/>
  <c r="E14" i="24"/>
  <c r="C14" i="24"/>
  <c r="W13" i="24"/>
  <c r="V13" i="24"/>
  <c r="S13" i="24"/>
  <c r="R13" i="24"/>
  <c r="Q13" i="24"/>
  <c r="N13" i="24"/>
  <c r="M13" i="24"/>
  <c r="L13" i="24"/>
  <c r="H13" i="24"/>
  <c r="G13" i="24"/>
  <c r="F13" i="24"/>
  <c r="E13" i="24"/>
  <c r="C13" i="24"/>
  <c r="W12" i="24"/>
  <c r="V12" i="24"/>
  <c r="S12" i="24"/>
  <c r="R12" i="24"/>
  <c r="Q12" i="24"/>
  <c r="N12" i="24"/>
  <c r="M12" i="24"/>
  <c r="J12" i="24"/>
  <c r="K12" i="24" s="1"/>
  <c r="H12" i="24"/>
  <c r="G12" i="24"/>
  <c r="F12" i="24"/>
  <c r="E12" i="24"/>
  <c r="C12" i="24"/>
  <c r="R9" i="24"/>
  <c r="N9" i="24"/>
  <c r="M9" i="24"/>
  <c r="I9" i="24"/>
  <c r="H9" i="24"/>
  <c r="F9" i="24"/>
  <c r="R8" i="24"/>
  <c r="N8" i="24"/>
  <c r="M8" i="24"/>
  <c r="I8" i="24"/>
  <c r="H8" i="24"/>
  <c r="F8" i="24"/>
  <c r="Q7" i="24"/>
  <c r="M7" i="24"/>
  <c r="I7" i="24"/>
  <c r="F7" i="24"/>
  <c r="Q6" i="24"/>
  <c r="M6" i="24"/>
  <c r="I6" i="24"/>
  <c r="F6" i="24"/>
  <c r="F5" i="24"/>
  <c r="F4" i="24"/>
  <c r="V3" i="24"/>
  <c r="F3" i="24"/>
  <c r="V2" i="24"/>
  <c r="F2" i="24"/>
  <c r="V1" i="24"/>
  <c r="F1" i="24"/>
  <c r="W60" i="23"/>
  <c r="V60" i="23"/>
  <c r="S60" i="23"/>
  <c r="R60" i="23"/>
  <c r="Q60" i="23"/>
  <c r="N60" i="23"/>
  <c r="M60" i="23"/>
  <c r="J60" i="23"/>
  <c r="I60" i="23"/>
  <c r="H60" i="23"/>
  <c r="G60" i="23"/>
  <c r="F60" i="23"/>
  <c r="E60" i="23"/>
  <c r="C60" i="23"/>
  <c r="W59" i="23"/>
  <c r="V59" i="23"/>
  <c r="S59" i="23"/>
  <c r="R59" i="23"/>
  <c r="Q59" i="23"/>
  <c r="N59" i="23"/>
  <c r="M59" i="23"/>
  <c r="J59" i="23"/>
  <c r="I59" i="23"/>
  <c r="H59" i="23"/>
  <c r="G59" i="23"/>
  <c r="F59" i="23"/>
  <c r="E59" i="23"/>
  <c r="C59" i="23"/>
  <c r="W58" i="23"/>
  <c r="V58" i="23"/>
  <c r="S58" i="23"/>
  <c r="R58" i="23"/>
  <c r="Q58" i="23"/>
  <c r="N58" i="23"/>
  <c r="M58" i="23"/>
  <c r="J58" i="23"/>
  <c r="I58" i="23"/>
  <c r="H58" i="23"/>
  <c r="G58" i="23"/>
  <c r="F58" i="23"/>
  <c r="E58" i="23"/>
  <c r="C58" i="23"/>
  <c r="W57" i="23"/>
  <c r="V57" i="23"/>
  <c r="S57" i="23"/>
  <c r="R57" i="23"/>
  <c r="Q57" i="23"/>
  <c r="N57" i="23"/>
  <c r="M57" i="23"/>
  <c r="J57" i="23"/>
  <c r="I57" i="23"/>
  <c r="H57" i="23"/>
  <c r="G57" i="23"/>
  <c r="F57" i="23"/>
  <c r="E57" i="23"/>
  <c r="C57" i="23"/>
  <c r="W56" i="23"/>
  <c r="V56" i="23"/>
  <c r="S56" i="23"/>
  <c r="R56" i="23"/>
  <c r="Q56" i="23"/>
  <c r="N56" i="23"/>
  <c r="M56" i="23"/>
  <c r="J56" i="23"/>
  <c r="I56" i="23"/>
  <c r="H56" i="23"/>
  <c r="G56" i="23"/>
  <c r="F56" i="23"/>
  <c r="E56" i="23"/>
  <c r="C56" i="23"/>
  <c r="W55" i="23"/>
  <c r="V55" i="23"/>
  <c r="S55" i="23"/>
  <c r="R55" i="23"/>
  <c r="Q55" i="23"/>
  <c r="N55" i="23"/>
  <c r="M55" i="23"/>
  <c r="J55" i="23"/>
  <c r="I55" i="23"/>
  <c r="H55" i="23"/>
  <c r="G55" i="23"/>
  <c r="F55" i="23"/>
  <c r="E55" i="23"/>
  <c r="C55" i="23"/>
  <c r="W54" i="23"/>
  <c r="V54" i="23"/>
  <c r="S54" i="23"/>
  <c r="R54" i="23"/>
  <c r="Q54" i="23"/>
  <c r="N54" i="23"/>
  <c r="M54" i="23"/>
  <c r="J54" i="23"/>
  <c r="I54" i="23"/>
  <c r="H54" i="23"/>
  <c r="G54" i="23"/>
  <c r="F54" i="23"/>
  <c r="E54" i="23"/>
  <c r="C54" i="23"/>
  <c r="W53" i="23"/>
  <c r="V53" i="23"/>
  <c r="S53" i="23"/>
  <c r="R53" i="23"/>
  <c r="Q53" i="23"/>
  <c r="N53" i="23"/>
  <c r="M53" i="23"/>
  <c r="J53" i="23"/>
  <c r="I53" i="23"/>
  <c r="H53" i="23"/>
  <c r="G53" i="23"/>
  <c r="F53" i="23"/>
  <c r="E53" i="23"/>
  <c r="C53" i="23"/>
  <c r="W52" i="23"/>
  <c r="V52" i="23"/>
  <c r="S52" i="23"/>
  <c r="R52" i="23"/>
  <c r="Q52" i="23"/>
  <c r="N52" i="23"/>
  <c r="M52" i="23"/>
  <c r="J52" i="23"/>
  <c r="I52" i="23"/>
  <c r="H52" i="23"/>
  <c r="G52" i="23"/>
  <c r="F52" i="23"/>
  <c r="E52" i="23"/>
  <c r="C52" i="23"/>
  <c r="W51" i="23"/>
  <c r="V51" i="23"/>
  <c r="S51" i="23"/>
  <c r="R51" i="23"/>
  <c r="Q51" i="23"/>
  <c r="N51" i="23"/>
  <c r="M51" i="23"/>
  <c r="J51" i="23"/>
  <c r="I51" i="23"/>
  <c r="H51" i="23"/>
  <c r="G51" i="23"/>
  <c r="F51" i="23"/>
  <c r="E51" i="23"/>
  <c r="C51" i="23"/>
  <c r="W50" i="23"/>
  <c r="V50" i="23"/>
  <c r="S50" i="23"/>
  <c r="R50" i="23"/>
  <c r="Q50" i="23"/>
  <c r="N50" i="23"/>
  <c r="M50" i="23"/>
  <c r="J50" i="23"/>
  <c r="I50" i="23"/>
  <c r="H50" i="23"/>
  <c r="G50" i="23"/>
  <c r="F50" i="23"/>
  <c r="E50" i="23"/>
  <c r="C50" i="23"/>
  <c r="W49" i="23"/>
  <c r="V49" i="23"/>
  <c r="S49" i="23"/>
  <c r="R49" i="23"/>
  <c r="Q49" i="23"/>
  <c r="N49" i="23"/>
  <c r="M49" i="23"/>
  <c r="J49" i="23"/>
  <c r="I49" i="23"/>
  <c r="H49" i="23"/>
  <c r="G49" i="23"/>
  <c r="F49" i="23"/>
  <c r="E49" i="23"/>
  <c r="C49" i="23"/>
  <c r="W48" i="23"/>
  <c r="V48" i="23"/>
  <c r="S48" i="23"/>
  <c r="R48" i="23"/>
  <c r="Q48" i="23"/>
  <c r="N48" i="23"/>
  <c r="M48" i="23"/>
  <c r="J48" i="23"/>
  <c r="I48" i="23"/>
  <c r="H48" i="23"/>
  <c r="G48" i="23"/>
  <c r="F48" i="23"/>
  <c r="E48" i="23"/>
  <c r="C48" i="23"/>
  <c r="W47" i="23"/>
  <c r="V47" i="23"/>
  <c r="S47" i="23"/>
  <c r="R47" i="23"/>
  <c r="Q47" i="23"/>
  <c r="N47" i="23"/>
  <c r="M47" i="23"/>
  <c r="J47" i="23"/>
  <c r="I47" i="23"/>
  <c r="H47" i="23"/>
  <c r="G47" i="23"/>
  <c r="F47" i="23"/>
  <c r="E47" i="23"/>
  <c r="C47" i="23"/>
  <c r="W46" i="23"/>
  <c r="V46" i="23"/>
  <c r="S46" i="23"/>
  <c r="R46" i="23"/>
  <c r="Q46" i="23"/>
  <c r="N46" i="23"/>
  <c r="M46" i="23"/>
  <c r="J46" i="23"/>
  <c r="I46" i="23"/>
  <c r="H46" i="23"/>
  <c r="G46" i="23"/>
  <c r="F46" i="23"/>
  <c r="E46" i="23"/>
  <c r="C46" i="23"/>
  <c r="W45" i="23"/>
  <c r="V45" i="23"/>
  <c r="S45" i="23"/>
  <c r="R45" i="23"/>
  <c r="Q45" i="23"/>
  <c r="N45" i="23"/>
  <c r="M45" i="23"/>
  <c r="J45" i="23"/>
  <c r="I45" i="23"/>
  <c r="H45" i="23"/>
  <c r="G45" i="23"/>
  <c r="F45" i="23"/>
  <c r="E45" i="23"/>
  <c r="C45" i="23"/>
  <c r="W44" i="23"/>
  <c r="V44" i="23"/>
  <c r="S44" i="23"/>
  <c r="R44" i="23"/>
  <c r="Q44" i="23"/>
  <c r="N44" i="23"/>
  <c r="M44" i="23"/>
  <c r="J44" i="23"/>
  <c r="I44" i="23"/>
  <c r="H44" i="23"/>
  <c r="G44" i="23"/>
  <c r="F44" i="23"/>
  <c r="E44" i="23"/>
  <c r="C44" i="23"/>
  <c r="W43" i="23"/>
  <c r="V43" i="23"/>
  <c r="S43" i="23"/>
  <c r="R43" i="23"/>
  <c r="Q43" i="23"/>
  <c r="N43" i="23"/>
  <c r="M43" i="23"/>
  <c r="J43" i="23"/>
  <c r="I43" i="23"/>
  <c r="H43" i="23"/>
  <c r="G43" i="23"/>
  <c r="F43" i="23"/>
  <c r="E43" i="23"/>
  <c r="C43" i="23"/>
  <c r="W42" i="23"/>
  <c r="V42" i="23"/>
  <c r="S42" i="23"/>
  <c r="R42" i="23"/>
  <c r="Q42" i="23"/>
  <c r="N42" i="23"/>
  <c r="M42" i="23"/>
  <c r="J42" i="23"/>
  <c r="I42" i="23"/>
  <c r="H42" i="23"/>
  <c r="G42" i="23"/>
  <c r="F42" i="23"/>
  <c r="E42" i="23"/>
  <c r="C42" i="23"/>
  <c r="W41" i="23"/>
  <c r="V41" i="23"/>
  <c r="S41" i="23"/>
  <c r="R41" i="23"/>
  <c r="Q41" i="23"/>
  <c r="N41" i="23"/>
  <c r="M41" i="23"/>
  <c r="J41" i="23"/>
  <c r="I41" i="23"/>
  <c r="H41" i="23"/>
  <c r="G41" i="23"/>
  <c r="F41" i="23"/>
  <c r="E41" i="23"/>
  <c r="C41" i="23"/>
  <c r="W40" i="23"/>
  <c r="V40" i="23"/>
  <c r="S40" i="23"/>
  <c r="R40" i="23"/>
  <c r="Q40" i="23"/>
  <c r="N40" i="23"/>
  <c r="M40" i="23"/>
  <c r="J40" i="23"/>
  <c r="I40" i="23"/>
  <c r="H40" i="23"/>
  <c r="G40" i="23"/>
  <c r="F40" i="23"/>
  <c r="E40" i="23"/>
  <c r="C40" i="23"/>
  <c r="W39" i="23"/>
  <c r="V39" i="23"/>
  <c r="S39" i="23"/>
  <c r="R39" i="23"/>
  <c r="Q39" i="23"/>
  <c r="N39" i="23"/>
  <c r="M39" i="23"/>
  <c r="J39" i="23"/>
  <c r="I39" i="23"/>
  <c r="H39" i="23"/>
  <c r="G39" i="23"/>
  <c r="F39" i="23"/>
  <c r="E39" i="23"/>
  <c r="C39" i="23"/>
  <c r="W38" i="23"/>
  <c r="V38" i="23"/>
  <c r="S38" i="23"/>
  <c r="R38" i="23"/>
  <c r="Q38" i="23"/>
  <c r="N38" i="23"/>
  <c r="M38" i="23"/>
  <c r="J38" i="23"/>
  <c r="I38" i="23"/>
  <c r="H38" i="23"/>
  <c r="G38" i="23"/>
  <c r="F38" i="23"/>
  <c r="E38" i="23"/>
  <c r="C38" i="23"/>
  <c r="W37" i="23"/>
  <c r="V37" i="23"/>
  <c r="S37" i="23"/>
  <c r="R37" i="23"/>
  <c r="Q37" i="23"/>
  <c r="N37" i="23"/>
  <c r="M37" i="23"/>
  <c r="J37" i="23"/>
  <c r="I37" i="23"/>
  <c r="H37" i="23"/>
  <c r="G37" i="23"/>
  <c r="F37" i="23"/>
  <c r="E37" i="23"/>
  <c r="C37" i="23"/>
  <c r="W36" i="23"/>
  <c r="V36" i="23"/>
  <c r="S36" i="23"/>
  <c r="R36" i="23"/>
  <c r="Q36" i="23"/>
  <c r="N36" i="23"/>
  <c r="M36" i="23"/>
  <c r="J36" i="23"/>
  <c r="I36" i="23"/>
  <c r="H36" i="23"/>
  <c r="G36" i="23"/>
  <c r="F36" i="23"/>
  <c r="E36" i="23"/>
  <c r="C36" i="23"/>
  <c r="W35" i="23"/>
  <c r="V35" i="23"/>
  <c r="S35" i="23"/>
  <c r="R35" i="23"/>
  <c r="Q35" i="23"/>
  <c r="N35" i="23"/>
  <c r="M35" i="23"/>
  <c r="J35" i="23"/>
  <c r="I35" i="23"/>
  <c r="H35" i="23"/>
  <c r="G35" i="23"/>
  <c r="F35" i="23"/>
  <c r="E35" i="23"/>
  <c r="C35" i="23"/>
  <c r="W34" i="23"/>
  <c r="V34" i="23"/>
  <c r="S34" i="23"/>
  <c r="R34" i="23"/>
  <c r="Q34" i="23"/>
  <c r="N34" i="23"/>
  <c r="M34" i="23"/>
  <c r="J34" i="23"/>
  <c r="I34" i="23"/>
  <c r="H34" i="23"/>
  <c r="G34" i="23"/>
  <c r="F34" i="23"/>
  <c r="E34" i="23"/>
  <c r="C34" i="23"/>
  <c r="W33" i="23"/>
  <c r="V33" i="23"/>
  <c r="S33" i="23"/>
  <c r="R33" i="23"/>
  <c r="Q33" i="23"/>
  <c r="N33" i="23"/>
  <c r="M33" i="23"/>
  <c r="J33" i="23"/>
  <c r="I33" i="23"/>
  <c r="H33" i="23"/>
  <c r="G33" i="23"/>
  <c r="F33" i="23"/>
  <c r="E33" i="23"/>
  <c r="C33" i="23"/>
  <c r="W32" i="23"/>
  <c r="V32" i="23"/>
  <c r="S32" i="23"/>
  <c r="R32" i="23"/>
  <c r="Q32" i="23"/>
  <c r="N32" i="23"/>
  <c r="M32" i="23"/>
  <c r="J32" i="23"/>
  <c r="I32" i="23"/>
  <c r="H32" i="23"/>
  <c r="G32" i="23"/>
  <c r="F32" i="23"/>
  <c r="E32" i="23"/>
  <c r="C32" i="23"/>
  <c r="W31" i="23"/>
  <c r="V31" i="23"/>
  <c r="S31" i="23"/>
  <c r="R31" i="23"/>
  <c r="Q31" i="23"/>
  <c r="N31" i="23"/>
  <c r="M31" i="23"/>
  <c r="J31" i="23"/>
  <c r="I31" i="23"/>
  <c r="H31" i="23"/>
  <c r="G31" i="23"/>
  <c r="F31" i="23"/>
  <c r="E31" i="23"/>
  <c r="C31" i="23"/>
  <c r="W30" i="23"/>
  <c r="V30" i="23"/>
  <c r="S30" i="23"/>
  <c r="R30" i="23"/>
  <c r="Q30" i="23"/>
  <c r="N30" i="23"/>
  <c r="M30" i="23"/>
  <c r="J30" i="23"/>
  <c r="I30" i="23"/>
  <c r="H30" i="23"/>
  <c r="G30" i="23"/>
  <c r="F30" i="23"/>
  <c r="E30" i="23"/>
  <c r="C30" i="23"/>
  <c r="W29" i="23"/>
  <c r="V29" i="23"/>
  <c r="S29" i="23"/>
  <c r="R29" i="23"/>
  <c r="Q29" i="23"/>
  <c r="N29" i="23"/>
  <c r="M29" i="23"/>
  <c r="J29" i="23"/>
  <c r="I29" i="23"/>
  <c r="H29" i="23"/>
  <c r="G29" i="23"/>
  <c r="F29" i="23"/>
  <c r="E29" i="23"/>
  <c r="C29" i="23"/>
  <c r="W28" i="23"/>
  <c r="V28" i="23"/>
  <c r="S28" i="23"/>
  <c r="R28" i="23"/>
  <c r="Q28" i="23"/>
  <c r="N28" i="23"/>
  <c r="M28" i="23"/>
  <c r="J28" i="23"/>
  <c r="I28" i="23"/>
  <c r="H28" i="23"/>
  <c r="G28" i="23"/>
  <c r="F28" i="23"/>
  <c r="E28" i="23"/>
  <c r="C28" i="23"/>
  <c r="W27" i="23"/>
  <c r="V27" i="23"/>
  <c r="S27" i="23"/>
  <c r="R27" i="23"/>
  <c r="Q27" i="23"/>
  <c r="N27" i="23"/>
  <c r="M27" i="23"/>
  <c r="J27" i="23"/>
  <c r="I27" i="23"/>
  <c r="H27" i="23"/>
  <c r="G27" i="23"/>
  <c r="F27" i="23"/>
  <c r="E27" i="23"/>
  <c r="C27" i="23"/>
  <c r="W26" i="23"/>
  <c r="V26" i="23"/>
  <c r="S26" i="23"/>
  <c r="R26" i="23"/>
  <c r="Q26" i="23"/>
  <c r="N26" i="23"/>
  <c r="M26" i="23"/>
  <c r="J26" i="23"/>
  <c r="I26" i="23"/>
  <c r="H26" i="23"/>
  <c r="G26" i="23"/>
  <c r="F26" i="23"/>
  <c r="E26" i="23"/>
  <c r="C26" i="23"/>
  <c r="W25" i="23"/>
  <c r="V25" i="23"/>
  <c r="S25" i="23"/>
  <c r="R25" i="23"/>
  <c r="Q25" i="23"/>
  <c r="N25" i="23"/>
  <c r="M25" i="23"/>
  <c r="J25" i="23"/>
  <c r="I25" i="23"/>
  <c r="H25" i="23"/>
  <c r="G25" i="23"/>
  <c r="F25" i="23"/>
  <c r="E25" i="23"/>
  <c r="C25" i="23"/>
  <c r="W24" i="23"/>
  <c r="V24" i="23"/>
  <c r="S24" i="23"/>
  <c r="R24" i="23"/>
  <c r="Q24" i="23"/>
  <c r="N24" i="23"/>
  <c r="M24" i="23"/>
  <c r="J24" i="23"/>
  <c r="I24" i="23"/>
  <c r="H24" i="23"/>
  <c r="G24" i="23"/>
  <c r="F24" i="23"/>
  <c r="E24" i="23"/>
  <c r="C24" i="23"/>
  <c r="W23" i="23"/>
  <c r="V23" i="23"/>
  <c r="S23" i="23"/>
  <c r="R23" i="23"/>
  <c r="Q23" i="23"/>
  <c r="N23" i="23"/>
  <c r="M23" i="23"/>
  <c r="J23" i="23"/>
  <c r="I23" i="23"/>
  <c r="H23" i="23"/>
  <c r="G23" i="23"/>
  <c r="F23" i="23"/>
  <c r="E23" i="23"/>
  <c r="C23" i="23"/>
  <c r="W22" i="23"/>
  <c r="V22" i="23"/>
  <c r="S22" i="23"/>
  <c r="R22" i="23"/>
  <c r="Q22" i="23"/>
  <c r="N22" i="23"/>
  <c r="M22" i="23"/>
  <c r="J22" i="23"/>
  <c r="I22" i="23"/>
  <c r="H22" i="23"/>
  <c r="G22" i="23"/>
  <c r="F22" i="23"/>
  <c r="E22" i="23"/>
  <c r="C22" i="23"/>
  <c r="W21" i="23"/>
  <c r="V21" i="23"/>
  <c r="S21" i="23"/>
  <c r="R21" i="23"/>
  <c r="Q21" i="23"/>
  <c r="N21" i="23"/>
  <c r="M21" i="23"/>
  <c r="J21" i="23"/>
  <c r="I21" i="23"/>
  <c r="H21" i="23"/>
  <c r="G21" i="23"/>
  <c r="F21" i="23"/>
  <c r="E21" i="23"/>
  <c r="C21" i="23"/>
  <c r="W20" i="23"/>
  <c r="V20" i="23"/>
  <c r="S20" i="23"/>
  <c r="R20" i="23"/>
  <c r="Q20" i="23"/>
  <c r="N20" i="23"/>
  <c r="M20" i="23"/>
  <c r="J20" i="23"/>
  <c r="I20" i="23"/>
  <c r="H20" i="23"/>
  <c r="G20" i="23"/>
  <c r="F20" i="23"/>
  <c r="E20" i="23"/>
  <c r="C20" i="23"/>
  <c r="W19" i="23"/>
  <c r="V19" i="23"/>
  <c r="S19" i="23"/>
  <c r="R19" i="23"/>
  <c r="Q19" i="23"/>
  <c r="N19" i="23"/>
  <c r="M19" i="23"/>
  <c r="J19" i="23"/>
  <c r="I19" i="23"/>
  <c r="H19" i="23"/>
  <c r="G19" i="23"/>
  <c r="F19" i="23"/>
  <c r="E19" i="23"/>
  <c r="C19" i="23"/>
  <c r="W18" i="23"/>
  <c r="V18" i="23"/>
  <c r="S18" i="23"/>
  <c r="R18" i="23"/>
  <c r="Q18" i="23"/>
  <c r="N18" i="23"/>
  <c r="M18" i="23"/>
  <c r="J18" i="23"/>
  <c r="I18" i="23"/>
  <c r="H18" i="23"/>
  <c r="G18" i="23"/>
  <c r="F18" i="23"/>
  <c r="E18" i="23"/>
  <c r="C18" i="23"/>
  <c r="W17" i="23"/>
  <c r="V17" i="23"/>
  <c r="S17" i="23"/>
  <c r="R17" i="23"/>
  <c r="Q17" i="23"/>
  <c r="N17" i="23"/>
  <c r="M17" i="23"/>
  <c r="J17" i="23"/>
  <c r="I17" i="23"/>
  <c r="H17" i="23"/>
  <c r="G17" i="23"/>
  <c r="F17" i="23"/>
  <c r="E17" i="23"/>
  <c r="C17" i="23"/>
  <c r="W16" i="23"/>
  <c r="V16" i="23"/>
  <c r="S16" i="23"/>
  <c r="R16" i="23"/>
  <c r="Q16" i="23"/>
  <c r="N16" i="23"/>
  <c r="M16" i="23"/>
  <c r="J16" i="23"/>
  <c r="I16" i="23"/>
  <c r="H16" i="23"/>
  <c r="G16" i="23"/>
  <c r="F16" i="23"/>
  <c r="E16" i="23"/>
  <c r="C16" i="23"/>
  <c r="W15" i="23"/>
  <c r="V15" i="23"/>
  <c r="S15" i="23"/>
  <c r="R15" i="23"/>
  <c r="Q15" i="23"/>
  <c r="N15" i="23"/>
  <c r="M15" i="23"/>
  <c r="J15" i="23"/>
  <c r="I15" i="23"/>
  <c r="H15" i="23"/>
  <c r="G15" i="23"/>
  <c r="F15" i="23"/>
  <c r="E15" i="23"/>
  <c r="C15" i="23"/>
  <c r="W14" i="23"/>
  <c r="V14" i="23"/>
  <c r="S14" i="23"/>
  <c r="R14" i="23"/>
  <c r="Q14" i="23"/>
  <c r="N14" i="23"/>
  <c r="M14" i="23"/>
  <c r="J14" i="23"/>
  <c r="I14" i="23"/>
  <c r="H14" i="23"/>
  <c r="G14" i="23"/>
  <c r="F14" i="23"/>
  <c r="E14" i="23"/>
  <c r="C14" i="23"/>
  <c r="W13" i="23"/>
  <c r="V13" i="23"/>
  <c r="S13" i="23"/>
  <c r="R13" i="23"/>
  <c r="Q13" i="23"/>
  <c r="N13" i="23"/>
  <c r="M13" i="23"/>
  <c r="J13" i="23"/>
  <c r="I13" i="23"/>
  <c r="H13" i="23"/>
  <c r="G13" i="23"/>
  <c r="F13" i="23"/>
  <c r="E13" i="23"/>
  <c r="C13" i="23"/>
  <c r="W12" i="23"/>
  <c r="V12" i="23"/>
  <c r="S12" i="23"/>
  <c r="R12" i="23"/>
  <c r="Q12" i="23"/>
  <c r="N12" i="23"/>
  <c r="M12" i="23"/>
  <c r="J12" i="23"/>
  <c r="I12" i="23"/>
  <c r="H12" i="23"/>
  <c r="G12" i="23"/>
  <c r="F12" i="23"/>
  <c r="E12" i="23"/>
  <c r="C12" i="23"/>
  <c r="R9" i="23"/>
  <c r="N9" i="23"/>
  <c r="M9" i="23"/>
  <c r="I9" i="23"/>
  <c r="H9" i="23"/>
  <c r="F9" i="23"/>
  <c r="R8" i="23"/>
  <c r="N8" i="23"/>
  <c r="M8" i="23"/>
  <c r="I8" i="23"/>
  <c r="H8" i="23"/>
  <c r="F8" i="23"/>
  <c r="Q7" i="23"/>
  <c r="M7" i="23"/>
  <c r="I7" i="23"/>
  <c r="F7" i="23"/>
  <c r="Q6" i="23"/>
  <c r="M6" i="23"/>
  <c r="I6" i="23"/>
  <c r="F6" i="23"/>
  <c r="F5" i="23"/>
  <c r="F4" i="23"/>
  <c r="V3" i="23"/>
  <c r="F3" i="23"/>
  <c r="V2" i="23"/>
  <c r="F2" i="23"/>
  <c r="V1" i="23"/>
  <c r="F1" i="23"/>
  <c r="W60" i="22"/>
  <c r="V60" i="22"/>
  <c r="S60" i="22"/>
  <c r="R60" i="22"/>
  <c r="Q60" i="22"/>
  <c r="N60" i="22"/>
  <c r="M60" i="22"/>
  <c r="J60" i="22"/>
  <c r="I60" i="22"/>
  <c r="H60" i="22"/>
  <c r="G60" i="22"/>
  <c r="F60" i="22"/>
  <c r="E60" i="22"/>
  <c r="C60" i="22"/>
  <c r="W59" i="22"/>
  <c r="V59" i="22"/>
  <c r="S59" i="22"/>
  <c r="R59" i="22"/>
  <c r="Q59" i="22"/>
  <c r="N59" i="22"/>
  <c r="M59" i="22"/>
  <c r="J59" i="22"/>
  <c r="I59" i="22"/>
  <c r="H59" i="22"/>
  <c r="G59" i="22"/>
  <c r="F59" i="22"/>
  <c r="E59" i="22"/>
  <c r="C59" i="22"/>
  <c r="W58" i="22"/>
  <c r="V58" i="22"/>
  <c r="S58" i="22"/>
  <c r="R58" i="22"/>
  <c r="Q58" i="22"/>
  <c r="N58" i="22"/>
  <c r="M58" i="22"/>
  <c r="J58" i="22"/>
  <c r="I58" i="22"/>
  <c r="H58" i="22"/>
  <c r="G58" i="22"/>
  <c r="F58" i="22"/>
  <c r="E58" i="22"/>
  <c r="C58" i="22"/>
  <c r="W57" i="22"/>
  <c r="V57" i="22"/>
  <c r="S57" i="22"/>
  <c r="R57" i="22"/>
  <c r="Q57" i="22"/>
  <c r="N57" i="22"/>
  <c r="M57" i="22"/>
  <c r="J57" i="22"/>
  <c r="I57" i="22"/>
  <c r="H57" i="22"/>
  <c r="G57" i="22"/>
  <c r="F57" i="22"/>
  <c r="E57" i="22"/>
  <c r="C57" i="22"/>
  <c r="W56" i="22"/>
  <c r="V56" i="22"/>
  <c r="S56" i="22"/>
  <c r="R56" i="22"/>
  <c r="Q56" i="22"/>
  <c r="N56" i="22"/>
  <c r="M56" i="22"/>
  <c r="J56" i="22"/>
  <c r="I56" i="22"/>
  <c r="H56" i="22"/>
  <c r="G56" i="22"/>
  <c r="F56" i="22"/>
  <c r="E56" i="22"/>
  <c r="C56" i="22"/>
  <c r="W55" i="22"/>
  <c r="V55" i="22"/>
  <c r="S55" i="22"/>
  <c r="R55" i="22"/>
  <c r="Q55" i="22"/>
  <c r="N55" i="22"/>
  <c r="M55" i="22"/>
  <c r="J55" i="22"/>
  <c r="I55" i="22"/>
  <c r="H55" i="22"/>
  <c r="G55" i="22"/>
  <c r="F55" i="22"/>
  <c r="E55" i="22"/>
  <c r="C55" i="22"/>
  <c r="W54" i="22"/>
  <c r="V54" i="22"/>
  <c r="S54" i="22"/>
  <c r="R54" i="22"/>
  <c r="Q54" i="22"/>
  <c r="N54" i="22"/>
  <c r="M54" i="22"/>
  <c r="J54" i="22"/>
  <c r="I54" i="22"/>
  <c r="H54" i="22"/>
  <c r="G54" i="22"/>
  <c r="F54" i="22"/>
  <c r="E54" i="22"/>
  <c r="C54" i="22"/>
  <c r="W53" i="22"/>
  <c r="V53" i="22"/>
  <c r="S53" i="22"/>
  <c r="R53" i="22"/>
  <c r="Q53" i="22"/>
  <c r="N53" i="22"/>
  <c r="M53" i="22"/>
  <c r="J53" i="22"/>
  <c r="I53" i="22"/>
  <c r="H53" i="22"/>
  <c r="G53" i="22"/>
  <c r="F53" i="22"/>
  <c r="E53" i="22"/>
  <c r="C53" i="22"/>
  <c r="W52" i="22"/>
  <c r="V52" i="22"/>
  <c r="S52" i="22"/>
  <c r="R52" i="22"/>
  <c r="Q52" i="22"/>
  <c r="N52" i="22"/>
  <c r="M52" i="22"/>
  <c r="J52" i="22"/>
  <c r="I52" i="22"/>
  <c r="H52" i="22"/>
  <c r="G52" i="22"/>
  <c r="F52" i="22"/>
  <c r="E52" i="22"/>
  <c r="C52" i="22"/>
  <c r="W51" i="22"/>
  <c r="V51" i="22"/>
  <c r="S51" i="22"/>
  <c r="R51" i="22"/>
  <c r="Q51" i="22"/>
  <c r="N51" i="22"/>
  <c r="M51" i="22"/>
  <c r="J51" i="22"/>
  <c r="I51" i="22"/>
  <c r="H51" i="22"/>
  <c r="G51" i="22"/>
  <c r="F51" i="22"/>
  <c r="E51" i="22"/>
  <c r="C51" i="22"/>
  <c r="W50" i="22"/>
  <c r="V50" i="22"/>
  <c r="S50" i="22"/>
  <c r="R50" i="22"/>
  <c r="Q50" i="22"/>
  <c r="N50" i="22"/>
  <c r="M50" i="22"/>
  <c r="J50" i="22"/>
  <c r="I50" i="22"/>
  <c r="H50" i="22"/>
  <c r="G50" i="22"/>
  <c r="F50" i="22"/>
  <c r="E50" i="22"/>
  <c r="C50" i="22"/>
  <c r="W49" i="22"/>
  <c r="V49" i="22"/>
  <c r="S49" i="22"/>
  <c r="R49" i="22"/>
  <c r="Q49" i="22"/>
  <c r="N49" i="22"/>
  <c r="M49" i="22"/>
  <c r="J49" i="22"/>
  <c r="I49" i="22"/>
  <c r="H49" i="22"/>
  <c r="G49" i="22"/>
  <c r="F49" i="22"/>
  <c r="E49" i="22"/>
  <c r="C49" i="22"/>
  <c r="W48" i="22"/>
  <c r="V48" i="22"/>
  <c r="S48" i="22"/>
  <c r="R48" i="22"/>
  <c r="Q48" i="22"/>
  <c r="N48" i="22"/>
  <c r="M48" i="22"/>
  <c r="J48" i="22"/>
  <c r="I48" i="22"/>
  <c r="H48" i="22"/>
  <c r="G48" i="22"/>
  <c r="F48" i="22"/>
  <c r="E48" i="22"/>
  <c r="C48" i="22"/>
  <c r="W47" i="22"/>
  <c r="V47" i="22"/>
  <c r="S47" i="22"/>
  <c r="R47" i="22"/>
  <c r="Q47" i="22"/>
  <c r="N47" i="22"/>
  <c r="M47" i="22"/>
  <c r="J47" i="22"/>
  <c r="I47" i="22"/>
  <c r="H47" i="22"/>
  <c r="G47" i="22"/>
  <c r="F47" i="22"/>
  <c r="E47" i="22"/>
  <c r="C47" i="22"/>
  <c r="W46" i="22"/>
  <c r="V46" i="22"/>
  <c r="S46" i="22"/>
  <c r="R46" i="22"/>
  <c r="Q46" i="22"/>
  <c r="N46" i="22"/>
  <c r="M46" i="22"/>
  <c r="J46" i="22"/>
  <c r="I46" i="22"/>
  <c r="H46" i="22"/>
  <c r="G46" i="22"/>
  <c r="F46" i="22"/>
  <c r="E46" i="22"/>
  <c r="C46" i="22"/>
  <c r="W45" i="22"/>
  <c r="V45" i="22"/>
  <c r="S45" i="22"/>
  <c r="R45" i="22"/>
  <c r="Q45" i="22"/>
  <c r="N45" i="22"/>
  <c r="M45" i="22"/>
  <c r="J45" i="22"/>
  <c r="I45" i="22"/>
  <c r="H45" i="22"/>
  <c r="G45" i="22"/>
  <c r="F45" i="22"/>
  <c r="E45" i="22"/>
  <c r="C45" i="22"/>
  <c r="W44" i="22"/>
  <c r="V44" i="22"/>
  <c r="S44" i="22"/>
  <c r="R44" i="22"/>
  <c r="Q44" i="22"/>
  <c r="N44" i="22"/>
  <c r="M44" i="22"/>
  <c r="J44" i="22"/>
  <c r="I44" i="22"/>
  <c r="H44" i="22"/>
  <c r="G44" i="22"/>
  <c r="F44" i="22"/>
  <c r="E44" i="22"/>
  <c r="C44" i="22"/>
  <c r="W43" i="22"/>
  <c r="V43" i="22"/>
  <c r="S43" i="22"/>
  <c r="R43" i="22"/>
  <c r="Q43" i="22"/>
  <c r="N43" i="22"/>
  <c r="M43" i="22"/>
  <c r="J43" i="22"/>
  <c r="I43" i="22"/>
  <c r="H43" i="22"/>
  <c r="G43" i="22"/>
  <c r="F43" i="22"/>
  <c r="E43" i="22"/>
  <c r="C43" i="22"/>
  <c r="W42" i="22"/>
  <c r="V42" i="22"/>
  <c r="S42" i="22"/>
  <c r="R42" i="22"/>
  <c r="Q42" i="22"/>
  <c r="N42" i="22"/>
  <c r="M42" i="22"/>
  <c r="J42" i="22"/>
  <c r="I42" i="22"/>
  <c r="H42" i="22"/>
  <c r="G42" i="22"/>
  <c r="F42" i="22"/>
  <c r="E42" i="22"/>
  <c r="C42" i="22"/>
  <c r="W41" i="22"/>
  <c r="V41" i="22"/>
  <c r="S41" i="22"/>
  <c r="R41" i="22"/>
  <c r="Q41" i="22"/>
  <c r="N41" i="22"/>
  <c r="M41" i="22"/>
  <c r="J41" i="22"/>
  <c r="I41" i="22"/>
  <c r="H41" i="22"/>
  <c r="G41" i="22"/>
  <c r="F41" i="22"/>
  <c r="E41" i="22"/>
  <c r="C41" i="22"/>
  <c r="W40" i="22"/>
  <c r="V40" i="22"/>
  <c r="S40" i="22"/>
  <c r="R40" i="22"/>
  <c r="Q40" i="22"/>
  <c r="N40" i="22"/>
  <c r="M40" i="22"/>
  <c r="J40" i="22"/>
  <c r="I40" i="22"/>
  <c r="H40" i="22"/>
  <c r="G40" i="22"/>
  <c r="F40" i="22"/>
  <c r="E40" i="22"/>
  <c r="C40" i="22"/>
  <c r="W39" i="22"/>
  <c r="V39" i="22"/>
  <c r="S39" i="22"/>
  <c r="R39" i="22"/>
  <c r="Q39" i="22"/>
  <c r="N39" i="22"/>
  <c r="M39" i="22"/>
  <c r="J39" i="22"/>
  <c r="I39" i="22"/>
  <c r="H39" i="22"/>
  <c r="G39" i="22"/>
  <c r="F39" i="22"/>
  <c r="E39" i="22"/>
  <c r="C39" i="22"/>
  <c r="W38" i="22"/>
  <c r="V38" i="22"/>
  <c r="S38" i="22"/>
  <c r="R38" i="22"/>
  <c r="Q38" i="22"/>
  <c r="N38" i="22"/>
  <c r="M38" i="22"/>
  <c r="J38" i="22"/>
  <c r="I38" i="22"/>
  <c r="H38" i="22"/>
  <c r="G38" i="22"/>
  <c r="F38" i="22"/>
  <c r="E38" i="22"/>
  <c r="C38" i="22"/>
  <c r="W37" i="22"/>
  <c r="V37" i="22"/>
  <c r="S37" i="22"/>
  <c r="R37" i="22"/>
  <c r="Q37" i="22"/>
  <c r="N37" i="22"/>
  <c r="M37" i="22"/>
  <c r="J37" i="22"/>
  <c r="I37" i="22"/>
  <c r="H37" i="22"/>
  <c r="G37" i="22"/>
  <c r="F37" i="22"/>
  <c r="E37" i="22"/>
  <c r="C37" i="22"/>
  <c r="W36" i="22"/>
  <c r="V36" i="22"/>
  <c r="S36" i="22"/>
  <c r="R36" i="22"/>
  <c r="Q36" i="22"/>
  <c r="N36" i="22"/>
  <c r="M36" i="22"/>
  <c r="J36" i="22"/>
  <c r="I36" i="22"/>
  <c r="H36" i="22"/>
  <c r="G36" i="22"/>
  <c r="F36" i="22"/>
  <c r="E36" i="22"/>
  <c r="C36" i="22"/>
  <c r="W35" i="22"/>
  <c r="V35" i="22"/>
  <c r="S35" i="22"/>
  <c r="R35" i="22"/>
  <c r="Q35" i="22"/>
  <c r="N35" i="22"/>
  <c r="M35" i="22"/>
  <c r="J35" i="22"/>
  <c r="I35" i="22"/>
  <c r="H35" i="22"/>
  <c r="G35" i="22"/>
  <c r="F35" i="22"/>
  <c r="E35" i="22"/>
  <c r="C35" i="22"/>
  <c r="W34" i="22"/>
  <c r="V34" i="22"/>
  <c r="S34" i="22"/>
  <c r="R34" i="22"/>
  <c r="Q34" i="22"/>
  <c r="N34" i="22"/>
  <c r="M34" i="22"/>
  <c r="J34" i="22"/>
  <c r="I34" i="22"/>
  <c r="H34" i="22"/>
  <c r="G34" i="22"/>
  <c r="F34" i="22"/>
  <c r="E34" i="22"/>
  <c r="C34" i="22"/>
  <c r="W33" i="22"/>
  <c r="V33" i="22"/>
  <c r="S33" i="22"/>
  <c r="R33" i="22"/>
  <c r="Q33" i="22"/>
  <c r="N33" i="22"/>
  <c r="M33" i="22"/>
  <c r="J33" i="22"/>
  <c r="I33" i="22"/>
  <c r="H33" i="22"/>
  <c r="G33" i="22"/>
  <c r="F33" i="22"/>
  <c r="E33" i="22"/>
  <c r="C33" i="22"/>
  <c r="W32" i="22"/>
  <c r="V32" i="22"/>
  <c r="S32" i="22"/>
  <c r="R32" i="22"/>
  <c r="Q32" i="22"/>
  <c r="N32" i="22"/>
  <c r="M32" i="22"/>
  <c r="J32" i="22"/>
  <c r="I32" i="22"/>
  <c r="H32" i="22"/>
  <c r="G32" i="22"/>
  <c r="F32" i="22"/>
  <c r="E32" i="22"/>
  <c r="C32" i="22"/>
  <c r="W31" i="22"/>
  <c r="V31" i="22"/>
  <c r="S31" i="22"/>
  <c r="R31" i="22"/>
  <c r="Q31" i="22"/>
  <c r="N31" i="22"/>
  <c r="M31" i="22"/>
  <c r="J31" i="22"/>
  <c r="I31" i="22"/>
  <c r="H31" i="22"/>
  <c r="G31" i="22"/>
  <c r="F31" i="22"/>
  <c r="E31" i="22"/>
  <c r="C31" i="22"/>
  <c r="W30" i="22"/>
  <c r="V30" i="22"/>
  <c r="S30" i="22"/>
  <c r="R30" i="22"/>
  <c r="Q30" i="22"/>
  <c r="N30" i="22"/>
  <c r="M30" i="22"/>
  <c r="J30" i="22"/>
  <c r="I30" i="22"/>
  <c r="H30" i="22"/>
  <c r="G30" i="22"/>
  <c r="F30" i="22"/>
  <c r="E30" i="22"/>
  <c r="C30" i="22"/>
  <c r="W29" i="22"/>
  <c r="V29" i="22"/>
  <c r="S29" i="22"/>
  <c r="R29" i="22"/>
  <c r="Q29" i="22"/>
  <c r="N29" i="22"/>
  <c r="M29" i="22"/>
  <c r="J29" i="22"/>
  <c r="I29" i="22"/>
  <c r="H29" i="22"/>
  <c r="G29" i="22"/>
  <c r="F29" i="22"/>
  <c r="E29" i="22"/>
  <c r="C29" i="22"/>
  <c r="W28" i="22"/>
  <c r="V28" i="22"/>
  <c r="S28" i="22"/>
  <c r="R28" i="22"/>
  <c r="Q28" i="22"/>
  <c r="N28" i="22"/>
  <c r="M28" i="22"/>
  <c r="J28" i="22"/>
  <c r="I28" i="22"/>
  <c r="H28" i="22"/>
  <c r="G28" i="22"/>
  <c r="F28" i="22"/>
  <c r="E28" i="22"/>
  <c r="C28" i="22"/>
  <c r="W27" i="22"/>
  <c r="V27" i="22"/>
  <c r="S27" i="22"/>
  <c r="R27" i="22"/>
  <c r="Q27" i="22"/>
  <c r="N27" i="22"/>
  <c r="M27" i="22"/>
  <c r="J27" i="22"/>
  <c r="I27" i="22"/>
  <c r="H27" i="22"/>
  <c r="G27" i="22"/>
  <c r="F27" i="22"/>
  <c r="E27" i="22"/>
  <c r="C27" i="22"/>
  <c r="W26" i="22"/>
  <c r="V26" i="22"/>
  <c r="S26" i="22"/>
  <c r="R26" i="22"/>
  <c r="Q26" i="22"/>
  <c r="N26" i="22"/>
  <c r="M26" i="22"/>
  <c r="J26" i="22"/>
  <c r="I26" i="22"/>
  <c r="H26" i="22"/>
  <c r="G26" i="22"/>
  <c r="F26" i="22"/>
  <c r="E26" i="22"/>
  <c r="C26" i="22"/>
  <c r="W25" i="22"/>
  <c r="V25" i="22"/>
  <c r="S25" i="22"/>
  <c r="R25" i="22"/>
  <c r="Q25" i="22"/>
  <c r="N25" i="22"/>
  <c r="M25" i="22"/>
  <c r="J25" i="22"/>
  <c r="I25" i="22"/>
  <c r="H25" i="22"/>
  <c r="G25" i="22"/>
  <c r="F25" i="22"/>
  <c r="E25" i="22"/>
  <c r="C25" i="22"/>
  <c r="W24" i="22"/>
  <c r="V24" i="22"/>
  <c r="S24" i="22"/>
  <c r="R24" i="22"/>
  <c r="Q24" i="22"/>
  <c r="N24" i="22"/>
  <c r="M24" i="22"/>
  <c r="J24" i="22"/>
  <c r="I24" i="22"/>
  <c r="H24" i="22"/>
  <c r="G24" i="22"/>
  <c r="F24" i="22"/>
  <c r="E24" i="22"/>
  <c r="C24" i="22"/>
  <c r="W23" i="22"/>
  <c r="V23" i="22"/>
  <c r="S23" i="22"/>
  <c r="R23" i="22"/>
  <c r="Q23" i="22"/>
  <c r="N23" i="22"/>
  <c r="M23" i="22"/>
  <c r="J23" i="22"/>
  <c r="I23" i="22"/>
  <c r="H23" i="22"/>
  <c r="G23" i="22"/>
  <c r="F23" i="22"/>
  <c r="E23" i="22"/>
  <c r="C23" i="22"/>
  <c r="W22" i="22"/>
  <c r="V22" i="22"/>
  <c r="S22" i="22"/>
  <c r="R22" i="22"/>
  <c r="Q22" i="22"/>
  <c r="N22" i="22"/>
  <c r="M22" i="22"/>
  <c r="J22" i="22"/>
  <c r="I22" i="22"/>
  <c r="H22" i="22"/>
  <c r="G22" i="22"/>
  <c r="F22" i="22"/>
  <c r="E22" i="22"/>
  <c r="C22" i="22"/>
  <c r="W21" i="22"/>
  <c r="V21" i="22"/>
  <c r="S21" i="22"/>
  <c r="R21" i="22"/>
  <c r="Q21" i="22"/>
  <c r="N21" i="22"/>
  <c r="M21" i="22"/>
  <c r="J21" i="22"/>
  <c r="I21" i="22"/>
  <c r="H21" i="22"/>
  <c r="G21" i="22"/>
  <c r="F21" i="22"/>
  <c r="E21" i="22"/>
  <c r="C21" i="22"/>
  <c r="W20" i="22"/>
  <c r="V20" i="22"/>
  <c r="S20" i="22"/>
  <c r="R20" i="22"/>
  <c r="Q20" i="22"/>
  <c r="N20" i="22"/>
  <c r="M20" i="22"/>
  <c r="J20" i="22"/>
  <c r="I20" i="22"/>
  <c r="H20" i="22"/>
  <c r="G20" i="22"/>
  <c r="F20" i="22"/>
  <c r="E20" i="22"/>
  <c r="C20" i="22"/>
  <c r="W19" i="22"/>
  <c r="V19" i="22"/>
  <c r="S19" i="22"/>
  <c r="R19" i="22"/>
  <c r="Q19" i="22"/>
  <c r="N19" i="22"/>
  <c r="M19" i="22"/>
  <c r="J19" i="22"/>
  <c r="I19" i="22"/>
  <c r="H19" i="22"/>
  <c r="G19" i="22"/>
  <c r="F19" i="22"/>
  <c r="E19" i="22"/>
  <c r="C19" i="22"/>
  <c r="W18" i="22"/>
  <c r="V18" i="22"/>
  <c r="S18" i="22"/>
  <c r="R18" i="22"/>
  <c r="Q18" i="22"/>
  <c r="N18" i="22"/>
  <c r="M18" i="22"/>
  <c r="J18" i="22"/>
  <c r="I18" i="22"/>
  <c r="H18" i="22"/>
  <c r="G18" i="22"/>
  <c r="F18" i="22"/>
  <c r="E18" i="22"/>
  <c r="C18" i="22"/>
  <c r="W17" i="22"/>
  <c r="V17" i="22"/>
  <c r="S17" i="22"/>
  <c r="R17" i="22"/>
  <c r="Q17" i="22"/>
  <c r="N17" i="22"/>
  <c r="M17" i="22"/>
  <c r="J17" i="22"/>
  <c r="I17" i="22"/>
  <c r="H17" i="22"/>
  <c r="G17" i="22"/>
  <c r="F17" i="22"/>
  <c r="E17" i="22"/>
  <c r="C17" i="22"/>
  <c r="W16" i="22"/>
  <c r="V16" i="22"/>
  <c r="S16" i="22"/>
  <c r="R16" i="22"/>
  <c r="Q16" i="22"/>
  <c r="N16" i="22"/>
  <c r="M16" i="22"/>
  <c r="J16" i="22"/>
  <c r="I16" i="22"/>
  <c r="H16" i="22"/>
  <c r="G16" i="22"/>
  <c r="F16" i="22"/>
  <c r="E16" i="22"/>
  <c r="C16" i="22"/>
  <c r="W15" i="22"/>
  <c r="V15" i="22"/>
  <c r="S15" i="22"/>
  <c r="R15" i="22"/>
  <c r="Q15" i="22"/>
  <c r="N15" i="22"/>
  <c r="M15" i="22"/>
  <c r="J15" i="22"/>
  <c r="I15" i="22"/>
  <c r="H15" i="22"/>
  <c r="G15" i="22"/>
  <c r="F15" i="22"/>
  <c r="E15" i="22"/>
  <c r="C15" i="22"/>
  <c r="W14" i="22"/>
  <c r="V14" i="22"/>
  <c r="S14" i="22"/>
  <c r="R14" i="22"/>
  <c r="Q14" i="22"/>
  <c r="N14" i="22"/>
  <c r="M14" i="22"/>
  <c r="J14" i="22"/>
  <c r="I14" i="22"/>
  <c r="H14" i="22"/>
  <c r="G14" i="22"/>
  <c r="F14" i="22"/>
  <c r="E14" i="22"/>
  <c r="C14" i="22"/>
  <c r="W13" i="22"/>
  <c r="V13" i="22"/>
  <c r="S13" i="22"/>
  <c r="R13" i="22"/>
  <c r="Q13" i="22"/>
  <c r="N13" i="22"/>
  <c r="M13" i="22"/>
  <c r="J13" i="22"/>
  <c r="I13" i="22"/>
  <c r="H13" i="22"/>
  <c r="G13" i="22"/>
  <c r="F13" i="22"/>
  <c r="E13" i="22"/>
  <c r="C13" i="22"/>
  <c r="W12" i="22"/>
  <c r="V12" i="22"/>
  <c r="S12" i="22"/>
  <c r="R12" i="22"/>
  <c r="Q12" i="22"/>
  <c r="N12" i="22"/>
  <c r="M12" i="22"/>
  <c r="J12" i="22"/>
  <c r="I12" i="22"/>
  <c r="H12" i="22"/>
  <c r="G12" i="22"/>
  <c r="F12" i="22"/>
  <c r="E12" i="22"/>
  <c r="C12" i="22"/>
  <c r="R9" i="22"/>
  <c r="N9" i="22"/>
  <c r="M9" i="22"/>
  <c r="I9" i="22"/>
  <c r="H9" i="22"/>
  <c r="F9" i="22"/>
  <c r="R8" i="22"/>
  <c r="N8" i="22"/>
  <c r="M8" i="22"/>
  <c r="I8" i="22"/>
  <c r="H8" i="22"/>
  <c r="F8" i="22"/>
  <c r="Q7" i="22"/>
  <c r="M7" i="22"/>
  <c r="I7" i="22"/>
  <c r="F7" i="22"/>
  <c r="Q6" i="22"/>
  <c r="M6" i="22"/>
  <c r="I6" i="22"/>
  <c r="F6" i="22"/>
  <c r="F5" i="22"/>
  <c r="F4" i="22"/>
  <c r="V3" i="22"/>
  <c r="F3" i="22"/>
  <c r="V2" i="22"/>
  <c r="F2" i="22"/>
  <c r="V1" i="22"/>
  <c r="F1" i="22"/>
  <c r="W60" i="21"/>
  <c r="V60" i="21"/>
  <c r="S60" i="21"/>
  <c r="R60" i="21"/>
  <c r="Q60" i="21"/>
  <c r="N60" i="21"/>
  <c r="M60" i="21"/>
  <c r="J60" i="21"/>
  <c r="I60" i="21"/>
  <c r="H60" i="21"/>
  <c r="G60" i="21"/>
  <c r="F60" i="21"/>
  <c r="E60" i="21"/>
  <c r="C60" i="21"/>
  <c r="W59" i="21"/>
  <c r="V59" i="21"/>
  <c r="S59" i="21"/>
  <c r="R59" i="21"/>
  <c r="Q59" i="21"/>
  <c r="N59" i="21"/>
  <c r="M59" i="21"/>
  <c r="J59" i="21"/>
  <c r="I59" i="21"/>
  <c r="H59" i="21"/>
  <c r="G59" i="21"/>
  <c r="F59" i="21"/>
  <c r="E59" i="21"/>
  <c r="C59" i="21"/>
  <c r="W58" i="21"/>
  <c r="V58" i="21"/>
  <c r="S58" i="21"/>
  <c r="R58" i="21"/>
  <c r="Q58" i="21"/>
  <c r="N58" i="21"/>
  <c r="M58" i="21"/>
  <c r="J58" i="21"/>
  <c r="I58" i="21"/>
  <c r="H58" i="21"/>
  <c r="G58" i="21"/>
  <c r="F58" i="21"/>
  <c r="E58" i="21"/>
  <c r="C58" i="21"/>
  <c r="W57" i="21"/>
  <c r="V57" i="21"/>
  <c r="S57" i="21"/>
  <c r="R57" i="21"/>
  <c r="Q57" i="21"/>
  <c r="N57" i="21"/>
  <c r="M57" i="21"/>
  <c r="J57" i="21"/>
  <c r="I57" i="21"/>
  <c r="H57" i="21"/>
  <c r="G57" i="21"/>
  <c r="F57" i="21"/>
  <c r="E57" i="21"/>
  <c r="C57" i="21"/>
  <c r="W56" i="21"/>
  <c r="V56" i="21"/>
  <c r="S56" i="21"/>
  <c r="R56" i="21"/>
  <c r="Q56" i="21"/>
  <c r="N56" i="21"/>
  <c r="M56" i="21"/>
  <c r="J56" i="21"/>
  <c r="I56" i="21"/>
  <c r="H56" i="21"/>
  <c r="G56" i="21"/>
  <c r="F56" i="21"/>
  <c r="E56" i="21"/>
  <c r="C56" i="21"/>
  <c r="W55" i="21"/>
  <c r="V55" i="21"/>
  <c r="S55" i="21"/>
  <c r="R55" i="21"/>
  <c r="Q55" i="21"/>
  <c r="N55" i="21"/>
  <c r="M55" i="21"/>
  <c r="J55" i="21"/>
  <c r="I55" i="21"/>
  <c r="H55" i="21"/>
  <c r="G55" i="21"/>
  <c r="F55" i="21"/>
  <c r="E55" i="21"/>
  <c r="C55" i="21"/>
  <c r="W54" i="21"/>
  <c r="V54" i="21"/>
  <c r="S54" i="21"/>
  <c r="R54" i="21"/>
  <c r="Q54" i="21"/>
  <c r="N54" i="21"/>
  <c r="M54" i="21"/>
  <c r="J54" i="21"/>
  <c r="I54" i="21"/>
  <c r="H54" i="21"/>
  <c r="G54" i="21"/>
  <c r="F54" i="21"/>
  <c r="E54" i="21"/>
  <c r="C54" i="21"/>
  <c r="W53" i="21"/>
  <c r="V53" i="21"/>
  <c r="S53" i="21"/>
  <c r="R53" i="21"/>
  <c r="Q53" i="21"/>
  <c r="N53" i="21"/>
  <c r="M53" i="21"/>
  <c r="J53" i="21"/>
  <c r="I53" i="21"/>
  <c r="H53" i="21"/>
  <c r="G53" i="21"/>
  <c r="F53" i="21"/>
  <c r="E53" i="21"/>
  <c r="C53" i="21"/>
  <c r="W52" i="21"/>
  <c r="V52" i="21"/>
  <c r="S52" i="21"/>
  <c r="R52" i="21"/>
  <c r="Q52" i="21"/>
  <c r="N52" i="21"/>
  <c r="M52" i="21"/>
  <c r="J52" i="21"/>
  <c r="I52" i="21"/>
  <c r="H52" i="21"/>
  <c r="G52" i="21"/>
  <c r="F52" i="21"/>
  <c r="E52" i="21"/>
  <c r="C52" i="21"/>
  <c r="W51" i="21"/>
  <c r="V51" i="21"/>
  <c r="S51" i="21"/>
  <c r="R51" i="21"/>
  <c r="Q51" i="21"/>
  <c r="N51" i="21"/>
  <c r="M51" i="21"/>
  <c r="J51" i="21"/>
  <c r="I51" i="21"/>
  <c r="H51" i="21"/>
  <c r="G51" i="21"/>
  <c r="F51" i="21"/>
  <c r="E51" i="21"/>
  <c r="C51" i="21"/>
  <c r="W50" i="21"/>
  <c r="V50" i="21"/>
  <c r="S50" i="21"/>
  <c r="R50" i="21"/>
  <c r="Q50" i="21"/>
  <c r="N50" i="21"/>
  <c r="M50" i="21"/>
  <c r="J50" i="21"/>
  <c r="I50" i="21"/>
  <c r="H50" i="21"/>
  <c r="G50" i="21"/>
  <c r="F50" i="21"/>
  <c r="E50" i="21"/>
  <c r="C50" i="21"/>
  <c r="W49" i="21"/>
  <c r="V49" i="21"/>
  <c r="S49" i="21"/>
  <c r="R49" i="21"/>
  <c r="Q49" i="21"/>
  <c r="N49" i="21"/>
  <c r="M49" i="21"/>
  <c r="J49" i="21"/>
  <c r="I49" i="21"/>
  <c r="H49" i="21"/>
  <c r="G49" i="21"/>
  <c r="F49" i="21"/>
  <c r="E49" i="21"/>
  <c r="C49" i="21"/>
  <c r="W48" i="21"/>
  <c r="V48" i="21"/>
  <c r="S48" i="21"/>
  <c r="R48" i="21"/>
  <c r="Q48" i="21"/>
  <c r="N48" i="21"/>
  <c r="M48" i="21"/>
  <c r="J48" i="21"/>
  <c r="I48" i="21"/>
  <c r="H48" i="21"/>
  <c r="G48" i="21"/>
  <c r="F48" i="21"/>
  <c r="E48" i="21"/>
  <c r="C48" i="21"/>
  <c r="W47" i="21"/>
  <c r="V47" i="21"/>
  <c r="S47" i="21"/>
  <c r="R47" i="21"/>
  <c r="Q47" i="21"/>
  <c r="N47" i="21"/>
  <c r="M47" i="21"/>
  <c r="J47" i="21"/>
  <c r="I47" i="21"/>
  <c r="H47" i="21"/>
  <c r="G47" i="21"/>
  <c r="F47" i="21"/>
  <c r="E47" i="21"/>
  <c r="C47" i="21"/>
  <c r="W46" i="21"/>
  <c r="V46" i="21"/>
  <c r="S46" i="21"/>
  <c r="R46" i="21"/>
  <c r="Q46" i="21"/>
  <c r="N46" i="21"/>
  <c r="M46" i="21"/>
  <c r="J46" i="21"/>
  <c r="I46" i="21"/>
  <c r="H46" i="21"/>
  <c r="G46" i="21"/>
  <c r="F46" i="21"/>
  <c r="E46" i="21"/>
  <c r="C46" i="21"/>
  <c r="W45" i="21"/>
  <c r="V45" i="21"/>
  <c r="S45" i="21"/>
  <c r="R45" i="21"/>
  <c r="Q45" i="21"/>
  <c r="N45" i="21"/>
  <c r="M45" i="21"/>
  <c r="J45" i="21"/>
  <c r="I45" i="21"/>
  <c r="H45" i="21"/>
  <c r="G45" i="21"/>
  <c r="F45" i="21"/>
  <c r="E45" i="21"/>
  <c r="C45" i="21"/>
  <c r="W44" i="21"/>
  <c r="V44" i="21"/>
  <c r="S44" i="21"/>
  <c r="R44" i="21"/>
  <c r="Q44" i="21"/>
  <c r="N44" i="21"/>
  <c r="M44" i="21"/>
  <c r="J44" i="21"/>
  <c r="I44" i="21"/>
  <c r="H44" i="21"/>
  <c r="G44" i="21"/>
  <c r="F44" i="21"/>
  <c r="E44" i="21"/>
  <c r="C44" i="21"/>
  <c r="W43" i="21"/>
  <c r="V43" i="21"/>
  <c r="S43" i="21"/>
  <c r="R43" i="21"/>
  <c r="Q43" i="21"/>
  <c r="N43" i="21"/>
  <c r="M43" i="21"/>
  <c r="J43" i="21"/>
  <c r="I43" i="21"/>
  <c r="H43" i="21"/>
  <c r="G43" i="21"/>
  <c r="F43" i="21"/>
  <c r="E43" i="21"/>
  <c r="C43" i="21"/>
  <c r="W42" i="21"/>
  <c r="V42" i="21"/>
  <c r="S42" i="21"/>
  <c r="R42" i="21"/>
  <c r="Q42" i="21"/>
  <c r="N42" i="21"/>
  <c r="M42" i="21"/>
  <c r="J42" i="21"/>
  <c r="I42" i="21"/>
  <c r="H42" i="21"/>
  <c r="G42" i="21"/>
  <c r="F42" i="21"/>
  <c r="E42" i="21"/>
  <c r="C42" i="21"/>
  <c r="W41" i="21"/>
  <c r="V41" i="21"/>
  <c r="S41" i="21"/>
  <c r="R41" i="21"/>
  <c r="Q41" i="21"/>
  <c r="N41" i="21"/>
  <c r="M41" i="21"/>
  <c r="J41" i="21"/>
  <c r="I41" i="21"/>
  <c r="H41" i="21"/>
  <c r="G41" i="21"/>
  <c r="F41" i="21"/>
  <c r="E41" i="21"/>
  <c r="C41" i="21"/>
  <c r="W40" i="21"/>
  <c r="V40" i="21"/>
  <c r="S40" i="21"/>
  <c r="R40" i="21"/>
  <c r="Q40" i="21"/>
  <c r="N40" i="21"/>
  <c r="M40" i="21"/>
  <c r="J40" i="21"/>
  <c r="I40" i="21"/>
  <c r="H40" i="21"/>
  <c r="G40" i="21"/>
  <c r="F40" i="21"/>
  <c r="E40" i="21"/>
  <c r="C40" i="21"/>
  <c r="W39" i="21"/>
  <c r="V39" i="21"/>
  <c r="S39" i="21"/>
  <c r="R39" i="21"/>
  <c r="Q39" i="21"/>
  <c r="N39" i="21"/>
  <c r="M39" i="21"/>
  <c r="J39" i="21"/>
  <c r="I39" i="21"/>
  <c r="H39" i="21"/>
  <c r="G39" i="21"/>
  <c r="F39" i="21"/>
  <c r="E39" i="21"/>
  <c r="C39" i="21"/>
  <c r="W38" i="21"/>
  <c r="V38" i="21"/>
  <c r="S38" i="21"/>
  <c r="R38" i="21"/>
  <c r="Q38" i="21"/>
  <c r="N38" i="21"/>
  <c r="M38" i="21"/>
  <c r="J38" i="21"/>
  <c r="I38" i="21"/>
  <c r="H38" i="21"/>
  <c r="G38" i="21"/>
  <c r="F38" i="21"/>
  <c r="E38" i="21"/>
  <c r="C38" i="21"/>
  <c r="W37" i="21"/>
  <c r="V37" i="21"/>
  <c r="S37" i="21"/>
  <c r="R37" i="21"/>
  <c r="Q37" i="21"/>
  <c r="N37" i="21"/>
  <c r="M37" i="21"/>
  <c r="J37" i="21"/>
  <c r="I37" i="21"/>
  <c r="H37" i="21"/>
  <c r="G37" i="21"/>
  <c r="F37" i="21"/>
  <c r="E37" i="21"/>
  <c r="C37" i="21"/>
  <c r="W36" i="21"/>
  <c r="V36" i="21"/>
  <c r="S36" i="21"/>
  <c r="R36" i="21"/>
  <c r="Q36" i="21"/>
  <c r="N36" i="21"/>
  <c r="M36" i="21"/>
  <c r="J36" i="21"/>
  <c r="I36" i="21"/>
  <c r="H36" i="21"/>
  <c r="G36" i="21"/>
  <c r="F36" i="21"/>
  <c r="E36" i="21"/>
  <c r="C36" i="21"/>
  <c r="W35" i="21"/>
  <c r="V35" i="21"/>
  <c r="S35" i="21"/>
  <c r="R35" i="21"/>
  <c r="Q35" i="21"/>
  <c r="N35" i="21"/>
  <c r="M35" i="21"/>
  <c r="J35" i="21"/>
  <c r="I35" i="21"/>
  <c r="H35" i="21"/>
  <c r="G35" i="21"/>
  <c r="F35" i="21"/>
  <c r="E35" i="21"/>
  <c r="C35" i="21"/>
  <c r="W34" i="21"/>
  <c r="V34" i="21"/>
  <c r="S34" i="21"/>
  <c r="R34" i="21"/>
  <c r="Q34" i="21"/>
  <c r="N34" i="21"/>
  <c r="M34" i="21"/>
  <c r="J34" i="21"/>
  <c r="I34" i="21"/>
  <c r="H34" i="21"/>
  <c r="G34" i="21"/>
  <c r="F34" i="21"/>
  <c r="E34" i="21"/>
  <c r="C34" i="21"/>
  <c r="W33" i="21"/>
  <c r="V33" i="21"/>
  <c r="S33" i="21"/>
  <c r="R33" i="21"/>
  <c r="Q33" i="21"/>
  <c r="N33" i="21"/>
  <c r="M33" i="21"/>
  <c r="J33" i="21"/>
  <c r="I33" i="21"/>
  <c r="H33" i="21"/>
  <c r="G33" i="21"/>
  <c r="F33" i="21"/>
  <c r="E33" i="21"/>
  <c r="C33" i="21"/>
  <c r="W32" i="21"/>
  <c r="V32" i="21"/>
  <c r="S32" i="21"/>
  <c r="R32" i="21"/>
  <c r="Q32" i="21"/>
  <c r="N32" i="21"/>
  <c r="M32" i="21"/>
  <c r="J32" i="21"/>
  <c r="I32" i="21"/>
  <c r="H32" i="21"/>
  <c r="G32" i="21"/>
  <c r="F32" i="21"/>
  <c r="E32" i="21"/>
  <c r="C32" i="21"/>
  <c r="W31" i="21"/>
  <c r="V31" i="21"/>
  <c r="S31" i="21"/>
  <c r="R31" i="21"/>
  <c r="Q31" i="21"/>
  <c r="N31" i="21"/>
  <c r="M31" i="21"/>
  <c r="J31" i="21"/>
  <c r="I31" i="21"/>
  <c r="H31" i="21"/>
  <c r="G31" i="21"/>
  <c r="F31" i="21"/>
  <c r="E31" i="21"/>
  <c r="C31" i="21"/>
  <c r="W30" i="21"/>
  <c r="V30" i="21"/>
  <c r="S30" i="21"/>
  <c r="R30" i="21"/>
  <c r="Q30" i="21"/>
  <c r="N30" i="21"/>
  <c r="M30" i="21"/>
  <c r="J30" i="21"/>
  <c r="I30" i="21"/>
  <c r="H30" i="21"/>
  <c r="G30" i="21"/>
  <c r="F30" i="21"/>
  <c r="E30" i="21"/>
  <c r="C30" i="21"/>
  <c r="W29" i="21"/>
  <c r="V29" i="21"/>
  <c r="S29" i="21"/>
  <c r="R29" i="21"/>
  <c r="Q29" i="21"/>
  <c r="N29" i="21"/>
  <c r="M29" i="21"/>
  <c r="J29" i="21"/>
  <c r="I29" i="21"/>
  <c r="H29" i="21"/>
  <c r="G29" i="21"/>
  <c r="F29" i="21"/>
  <c r="E29" i="21"/>
  <c r="C29" i="21"/>
  <c r="W28" i="21"/>
  <c r="V28" i="21"/>
  <c r="S28" i="21"/>
  <c r="R28" i="21"/>
  <c r="Q28" i="21"/>
  <c r="N28" i="21"/>
  <c r="M28" i="21"/>
  <c r="J28" i="21"/>
  <c r="I28" i="21"/>
  <c r="H28" i="21"/>
  <c r="G28" i="21"/>
  <c r="F28" i="21"/>
  <c r="E28" i="21"/>
  <c r="C28" i="21"/>
  <c r="W27" i="21"/>
  <c r="V27" i="21"/>
  <c r="S27" i="21"/>
  <c r="R27" i="21"/>
  <c r="Q27" i="21"/>
  <c r="N27" i="21"/>
  <c r="M27" i="21"/>
  <c r="J27" i="21"/>
  <c r="I27" i="21"/>
  <c r="H27" i="21"/>
  <c r="G27" i="21"/>
  <c r="F27" i="21"/>
  <c r="E27" i="21"/>
  <c r="C27" i="21"/>
  <c r="W26" i="21"/>
  <c r="V26" i="21"/>
  <c r="S26" i="21"/>
  <c r="R26" i="21"/>
  <c r="Q26" i="21"/>
  <c r="N26" i="21"/>
  <c r="M26" i="21"/>
  <c r="J26" i="21"/>
  <c r="I26" i="21"/>
  <c r="H26" i="21"/>
  <c r="G26" i="21"/>
  <c r="F26" i="21"/>
  <c r="E26" i="21"/>
  <c r="C26" i="21"/>
  <c r="W25" i="21"/>
  <c r="V25" i="21"/>
  <c r="S25" i="21"/>
  <c r="R25" i="21"/>
  <c r="Q25" i="21"/>
  <c r="N25" i="21"/>
  <c r="M25" i="21"/>
  <c r="J25" i="21"/>
  <c r="I25" i="21"/>
  <c r="H25" i="21"/>
  <c r="G25" i="21"/>
  <c r="F25" i="21"/>
  <c r="E25" i="21"/>
  <c r="C25" i="21"/>
  <c r="W24" i="21"/>
  <c r="V24" i="21"/>
  <c r="S24" i="21"/>
  <c r="R24" i="21"/>
  <c r="Q24" i="21"/>
  <c r="N24" i="21"/>
  <c r="M24" i="21"/>
  <c r="J24" i="21"/>
  <c r="I24" i="21"/>
  <c r="H24" i="21"/>
  <c r="G24" i="21"/>
  <c r="F24" i="21"/>
  <c r="E24" i="21"/>
  <c r="C24" i="21"/>
  <c r="W23" i="21"/>
  <c r="V23" i="21"/>
  <c r="S23" i="21"/>
  <c r="R23" i="21"/>
  <c r="Q23" i="21"/>
  <c r="N23" i="21"/>
  <c r="M23" i="21"/>
  <c r="J23" i="21"/>
  <c r="I23" i="21"/>
  <c r="H23" i="21"/>
  <c r="G23" i="21"/>
  <c r="F23" i="21"/>
  <c r="E23" i="21"/>
  <c r="C23" i="21"/>
  <c r="W22" i="21"/>
  <c r="V22" i="21"/>
  <c r="S22" i="21"/>
  <c r="R22" i="21"/>
  <c r="Q22" i="21"/>
  <c r="N22" i="21"/>
  <c r="M22" i="21"/>
  <c r="J22" i="21"/>
  <c r="I22" i="21"/>
  <c r="H22" i="21"/>
  <c r="G22" i="21"/>
  <c r="F22" i="21"/>
  <c r="E22" i="21"/>
  <c r="C22" i="21"/>
  <c r="W21" i="21"/>
  <c r="V21" i="21"/>
  <c r="S21" i="21"/>
  <c r="R21" i="21"/>
  <c r="Q21" i="21"/>
  <c r="N21" i="21"/>
  <c r="M21" i="21"/>
  <c r="J21" i="21"/>
  <c r="I21" i="21"/>
  <c r="H21" i="21"/>
  <c r="G21" i="21"/>
  <c r="F21" i="21"/>
  <c r="E21" i="21"/>
  <c r="C21" i="21"/>
  <c r="W20" i="21"/>
  <c r="V20" i="21"/>
  <c r="S20" i="21"/>
  <c r="R20" i="21"/>
  <c r="Q20" i="21"/>
  <c r="N20" i="21"/>
  <c r="M20" i="21"/>
  <c r="J20" i="21"/>
  <c r="I20" i="21"/>
  <c r="H20" i="21"/>
  <c r="G20" i="21"/>
  <c r="F20" i="21"/>
  <c r="E20" i="21"/>
  <c r="C20" i="21"/>
  <c r="W19" i="21"/>
  <c r="V19" i="21"/>
  <c r="S19" i="21"/>
  <c r="R19" i="21"/>
  <c r="Q19" i="21"/>
  <c r="N19" i="21"/>
  <c r="M19" i="21"/>
  <c r="J19" i="21"/>
  <c r="I19" i="21"/>
  <c r="H19" i="21"/>
  <c r="G19" i="21"/>
  <c r="F19" i="21"/>
  <c r="E19" i="21"/>
  <c r="C19" i="21"/>
  <c r="W18" i="21"/>
  <c r="V18" i="21"/>
  <c r="S18" i="21"/>
  <c r="R18" i="21"/>
  <c r="Q18" i="21"/>
  <c r="N18" i="21"/>
  <c r="M18" i="21"/>
  <c r="J18" i="21"/>
  <c r="I18" i="21"/>
  <c r="H18" i="21"/>
  <c r="G18" i="21"/>
  <c r="F18" i="21"/>
  <c r="E18" i="21"/>
  <c r="C18" i="21"/>
  <c r="W17" i="21"/>
  <c r="V17" i="21"/>
  <c r="S17" i="21"/>
  <c r="R17" i="21"/>
  <c r="Q17" i="21"/>
  <c r="N17" i="21"/>
  <c r="M17" i="21"/>
  <c r="J17" i="21"/>
  <c r="I17" i="21"/>
  <c r="H17" i="21"/>
  <c r="G17" i="21"/>
  <c r="F17" i="21"/>
  <c r="E17" i="21"/>
  <c r="C17" i="21"/>
  <c r="W16" i="21"/>
  <c r="V16" i="21"/>
  <c r="S16" i="21"/>
  <c r="R16" i="21"/>
  <c r="Q16" i="21"/>
  <c r="N16" i="21"/>
  <c r="M16" i="21"/>
  <c r="J16" i="21"/>
  <c r="I16" i="21"/>
  <c r="H16" i="21"/>
  <c r="G16" i="21"/>
  <c r="F16" i="21"/>
  <c r="E16" i="21"/>
  <c r="C16" i="21"/>
  <c r="W15" i="21"/>
  <c r="V15" i="21"/>
  <c r="S15" i="21"/>
  <c r="R15" i="21"/>
  <c r="Q15" i="21"/>
  <c r="N15" i="21"/>
  <c r="M15" i="21"/>
  <c r="J15" i="21"/>
  <c r="I15" i="21"/>
  <c r="H15" i="21"/>
  <c r="G15" i="21"/>
  <c r="F15" i="21"/>
  <c r="E15" i="21"/>
  <c r="C15" i="21"/>
  <c r="W14" i="21"/>
  <c r="V14" i="21"/>
  <c r="S14" i="21"/>
  <c r="R14" i="21"/>
  <c r="Q14" i="21"/>
  <c r="N14" i="21"/>
  <c r="M14" i="21"/>
  <c r="J14" i="21"/>
  <c r="I14" i="21"/>
  <c r="H14" i="21"/>
  <c r="G14" i="21"/>
  <c r="F14" i="21"/>
  <c r="E14" i="21"/>
  <c r="C14" i="21"/>
  <c r="W13" i="21"/>
  <c r="V13" i="21"/>
  <c r="S13" i="21"/>
  <c r="R13" i="21"/>
  <c r="Q13" i="21"/>
  <c r="N13" i="21"/>
  <c r="M13" i="21"/>
  <c r="J13" i="21"/>
  <c r="I13" i="21"/>
  <c r="H13" i="21"/>
  <c r="G13" i="21"/>
  <c r="F13" i="21"/>
  <c r="E13" i="21"/>
  <c r="C13" i="21"/>
  <c r="W12" i="21"/>
  <c r="V12" i="21"/>
  <c r="S12" i="21"/>
  <c r="R12" i="21"/>
  <c r="Q12" i="21"/>
  <c r="N12" i="21"/>
  <c r="M12" i="21"/>
  <c r="J12" i="21"/>
  <c r="I12" i="21"/>
  <c r="H12" i="21"/>
  <c r="G12" i="21"/>
  <c r="F12" i="21"/>
  <c r="E12" i="21"/>
  <c r="C12" i="21"/>
  <c r="R9" i="21"/>
  <c r="N9" i="21"/>
  <c r="M9" i="21"/>
  <c r="I9" i="21"/>
  <c r="H9" i="21"/>
  <c r="F9" i="21"/>
  <c r="R8" i="21"/>
  <c r="N8" i="21"/>
  <c r="M8" i="21"/>
  <c r="I8" i="21"/>
  <c r="H8" i="21"/>
  <c r="F8" i="21"/>
  <c r="Q7" i="21"/>
  <c r="M7" i="21"/>
  <c r="I7" i="21"/>
  <c r="F7" i="21"/>
  <c r="Q6" i="21"/>
  <c r="M6" i="21"/>
  <c r="I6" i="21"/>
  <c r="F6" i="21"/>
  <c r="F5" i="21"/>
  <c r="F4" i="21"/>
  <c r="V3" i="21"/>
  <c r="F3" i="21"/>
  <c r="V2" i="21"/>
  <c r="F2" i="21"/>
  <c r="V1" i="21"/>
  <c r="F1" i="21"/>
  <c r="W60" i="20"/>
  <c r="V60" i="20"/>
  <c r="S60" i="20"/>
  <c r="R60" i="20"/>
  <c r="Q60" i="20"/>
  <c r="N60" i="20"/>
  <c r="M60" i="20"/>
  <c r="J60" i="20"/>
  <c r="I60" i="20"/>
  <c r="H60" i="20"/>
  <c r="G60" i="20"/>
  <c r="F60" i="20"/>
  <c r="E60" i="20"/>
  <c r="C60" i="20"/>
  <c r="W59" i="20"/>
  <c r="V59" i="20"/>
  <c r="S59" i="20"/>
  <c r="R59" i="20"/>
  <c r="Q59" i="20"/>
  <c r="N59" i="20"/>
  <c r="M59" i="20"/>
  <c r="J59" i="20"/>
  <c r="I59" i="20"/>
  <c r="H59" i="20"/>
  <c r="G59" i="20"/>
  <c r="F59" i="20"/>
  <c r="E59" i="20"/>
  <c r="C59" i="20"/>
  <c r="W58" i="20"/>
  <c r="V58" i="20"/>
  <c r="S58" i="20"/>
  <c r="R58" i="20"/>
  <c r="Q58" i="20"/>
  <c r="N58" i="20"/>
  <c r="M58" i="20"/>
  <c r="J58" i="20"/>
  <c r="I58" i="20"/>
  <c r="H58" i="20"/>
  <c r="G58" i="20"/>
  <c r="F58" i="20"/>
  <c r="E58" i="20"/>
  <c r="C58" i="20"/>
  <c r="W57" i="20"/>
  <c r="V57" i="20"/>
  <c r="S57" i="20"/>
  <c r="R57" i="20"/>
  <c r="Q57" i="20"/>
  <c r="N57" i="20"/>
  <c r="M57" i="20"/>
  <c r="J57" i="20"/>
  <c r="I57" i="20"/>
  <c r="H57" i="20"/>
  <c r="G57" i="20"/>
  <c r="F57" i="20"/>
  <c r="E57" i="20"/>
  <c r="C57" i="20"/>
  <c r="W56" i="20"/>
  <c r="V56" i="20"/>
  <c r="S56" i="20"/>
  <c r="R56" i="20"/>
  <c r="Q56" i="20"/>
  <c r="N56" i="20"/>
  <c r="M56" i="20"/>
  <c r="J56" i="20"/>
  <c r="I56" i="20"/>
  <c r="H56" i="20"/>
  <c r="G56" i="20"/>
  <c r="F56" i="20"/>
  <c r="E56" i="20"/>
  <c r="C56" i="20"/>
  <c r="W55" i="20"/>
  <c r="V55" i="20"/>
  <c r="S55" i="20"/>
  <c r="R55" i="20"/>
  <c r="Q55" i="20"/>
  <c r="N55" i="20"/>
  <c r="M55" i="20"/>
  <c r="J55" i="20"/>
  <c r="I55" i="20"/>
  <c r="H55" i="20"/>
  <c r="G55" i="20"/>
  <c r="F55" i="20"/>
  <c r="E55" i="20"/>
  <c r="C55" i="20"/>
  <c r="W54" i="20"/>
  <c r="V54" i="20"/>
  <c r="S54" i="20"/>
  <c r="R54" i="20"/>
  <c r="Q54" i="20"/>
  <c r="N54" i="20"/>
  <c r="M54" i="20"/>
  <c r="J54" i="20"/>
  <c r="I54" i="20"/>
  <c r="H54" i="20"/>
  <c r="G54" i="20"/>
  <c r="F54" i="20"/>
  <c r="E54" i="20"/>
  <c r="C54" i="20"/>
  <c r="W53" i="20"/>
  <c r="V53" i="20"/>
  <c r="S53" i="20"/>
  <c r="R53" i="20"/>
  <c r="Q53" i="20"/>
  <c r="N53" i="20"/>
  <c r="M53" i="20"/>
  <c r="J53" i="20"/>
  <c r="I53" i="20"/>
  <c r="H53" i="20"/>
  <c r="G53" i="20"/>
  <c r="F53" i="20"/>
  <c r="E53" i="20"/>
  <c r="C53" i="20"/>
  <c r="W52" i="20"/>
  <c r="V52" i="20"/>
  <c r="S52" i="20"/>
  <c r="R52" i="20"/>
  <c r="Q52" i="20"/>
  <c r="N52" i="20"/>
  <c r="M52" i="20"/>
  <c r="J52" i="20"/>
  <c r="I52" i="20"/>
  <c r="H52" i="20"/>
  <c r="G52" i="20"/>
  <c r="F52" i="20"/>
  <c r="E52" i="20"/>
  <c r="C52" i="20"/>
  <c r="W51" i="20"/>
  <c r="V51" i="20"/>
  <c r="S51" i="20"/>
  <c r="R51" i="20"/>
  <c r="Q51" i="20"/>
  <c r="N51" i="20"/>
  <c r="M51" i="20"/>
  <c r="J51" i="20"/>
  <c r="I51" i="20"/>
  <c r="H51" i="20"/>
  <c r="G51" i="20"/>
  <c r="F51" i="20"/>
  <c r="E51" i="20"/>
  <c r="C51" i="20"/>
  <c r="W50" i="20"/>
  <c r="V50" i="20"/>
  <c r="S50" i="20"/>
  <c r="R50" i="20"/>
  <c r="Q50" i="20"/>
  <c r="N50" i="20"/>
  <c r="M50" i="20"/>
  <c r="J50" i="20"/>
  <c r="I50" i="20"/>
  <c r="H50" i="20"/>
  <c r="G50" i="20"/>
  <c r="F50" i="20"/>
  <c r="E50" i="20"/>
  <c r="C50" i="20"/>
  <c r="W49" i="20"/>
  <c r="V49" i="20"/>
  <c r="S49" i="20"/>
  <c r="R49" i="20"/>
  <c r="Q49" i="20"/>
  <c r="N49" i="20"/>
  <c r="M49" i="20"/>
  <c r="J49" i="20"/>
  <c r="I49" i="20"/>
  <c r="H49" i="20"/>
  <c r="G49" i="20"/>
  <c r="F49" i="20"/>
  <c r="E49" i="20"/>
  <c r="C49" i="20"/>
  <c r="W48" i="20"/>
  <c r="V48" i="20"/>
  <c r="S48" i="20"/>
  <c r="R48" i="20"/>
  <c r="Q48" i="20"/>
  <c r="N48" i="20"/>
  <c r="M48" i="20"/>
  <c r="J48" i="20"/>
  <c r="I48" i="20"/>
  <c r="H48" i="20"/>
  <c r="G48" i="20"/>
  <c r="F48" i="20"/>
  <c r="E48" i="20"/>
  <c r="C48" i="20"/>
  <c r="W47" i="20"/>
  <c r="V47" i="20"/>
  <c r="S47" i="20"/>
  <c r="R47" i="20"/>
  <c r="Q47" i="20"/>
  <c r="N47" i="20"/>
  <c r="M47" i="20"/>
  <c r="J47" i="20"/>
  <c r="I47" i="20"/>
  <c r="H47" i="20"/>
  <c r="G47" i="20"/>
  <c r="F47" i="20"/>
  <c r="E47" i="20"/>
  <c r="C47" i="20"/>
  <c r="W46" i="20"/>
  <c r="V46" i="20"/>
  <c r="S46" i="20"/>
  <c r="R46" i="20"/>
  <c r="Q46" i="20"/>
  <c r="N46" i="20"/>
  <c r="M46" i="20"/>
  <c r="J46" i="20"/>
  <c r="I46" i="20"/>
  <c r="H46" i="20"/>
  <c r="G46" i="20"/>
  <c r="F46" i="20"/>
  <c r="E46" i="20"/>
  <c r="C46" i="20"/>
  <c r="W45" i="20"/>
  <c r="V45" i="20"/>
  <c r="S45" i="20"/>
  <c r="R45" i="20"/>
  <c r="Q45" i="20"/>
  <c r="N45" i="20"/>
  <c r="M45" i="20"/>
  <c r="J45" i="20"/>
  <c r="I45" i="20"/>
  <c r="H45" i="20"/>
  <c r="G45" i="20"/>
  <c r="F45" i="20"/>
  <c r="E45" i="20"/>
  <c r="C45" i="20"/>
  <c r="W44" i="20"/>
  <c r="V44" i="20"/>
  <c r="S44" i="20"/>
  <c r="R44" i="20"/>
  <c r="Q44" i="20"/>
  <c r="N44" i="20"/>
  <c r="M44" i="20"/>
  <c r="J44" i="20"/>
  <c r="I44" i="20"/>
  <c r="H44" i="20"/>
  <c r="G44" i="20"/>
  <c r="F44" i="20"/>
  <c r="E44" i="20"/>
  <c r="C44" i="20"/>
  <c r="W43" i="20"/>
  <c r="V43" i="20"/>
  <c r="S43" i="20"/>
  <c r="R43" i="20"/>
  <c r="Q43" i="20"/>
  <c r="N43" i="20"/>
  <c r="M43" i="20"/>
  <c r="J43" i="20"/>
  <c r="I43" i="20"/>
  <c r="H43" i="20"/>
  <c r="G43" i="20"/>
  <c r="F43" i="20"/>
  <c r="E43" i="20"/>
  <c r="C43" i="20"/>
  <c r="W42" i="20"/>
  <c r="V42" i="20"/>
  <c r="S42" i="20"/>
  <c r="R42" i="20"/>
  <c r="Q42" i="20"/>
  <c r="N42" i="20"/>
  <c r="M42" i="20"/>
  <c r="J42" i="20"/>
  <c r="I42" i="20"/>
  <c r="H42" i="20"/>
  <c r="G42" i="20"/>
  <c r="F42" i="20"/>
  <c r="E42" i="20"/>
  <c r="C42" i="20"/>
  <c r="W41" i="20"/>
  <c r="V41" i="20"/>
  <c r="S41" i="20"/>
  <c r="R41" i="20"/>
  <c r="Q41" i="20"/>
  <c r="N41" i="20"/>
  <c r="M41" i="20"/>
  <c r="J41" i="20"/>
  <c r="I41" i="20"/>
  <c r="H41" i="20"/>
  <c r="G41" i="20"/>
  <c r="F41" i="20"/>
  <c r="E41" i="20"/>
  <c r="C41" i="20"/>
  <c r="W40" i="20"/>
  <c r="V40" i="20"/>
  <c r="S40" i="20"/>
  <c r="R40" i="20"/>
  <c r="Q40" i="20"/>
  <c r="N40" i="20"/>
  <c r="M40" i="20"/>
  <c r="J40" i="20"/>
  <c r="I40" i="20"/>
  <c r="H40" i="20"/>
  <c r="G40" i="20"/>
  <c r="F40" i="20"/>
  <c r="E40" i="20"/>
  <c r="C40" i="20"/>
  <c r="W39" i="20"/>
  <c r="V39" i="20"/>
  <c r="S39" i="20"/>
  <c r="R39" i="20"/>
  <c r="Q39" i="20"/>
  <c r="N39" i="20"/>
  <c r="M39" i="20"/>
  <c r="J39" i="20"/>
  <c r="I39" i="20"/>
  <c r="H39" i="20"/>
  <c r="G39" i="20"/>
  <c r="F39" i="20"/>
  <c r="E39" i="20"/>
  <c r="C39" i="20"/>
  <c r="W38" i="20"/>
  <c r="V38" i="20"/>
  <c r="S38" i="20"/>
  <c r="R38" i="20"/>
  <c r="Q38" i="20"/>
  <c r="N38" i="20"/>
  <c r="M38" i="20"/>
  <c r="J38" i="20"/>
  <c r="I38" i="20"/>
  <c r="H38" i="20"/>
  <c r="G38" i="20"/>
  <c r="F38" i="20"/>
  <c r="E38" i="20"/>
  <c r="C38" i="20"/>
  <c r="W37" i="20"/>
  <c r="V37" i="20"/>
  <c r="S37" i="20"/>
  <c r="R37" i="20"/>
  <c r="Q37" i="20"/>
  <c r="N37" i="20"/>
  <c r="M37" i="20"/>
  <c r="J37" i="20"/>
  <c r="I37" i="20"/>
  <c r="H37" i="20"/>
  <c r="G37" i="20"/>
  <c r="F37" i="20"/>
  <c r="E37" i="20"/>
  <c r="C37" i="20"/>
  <c r="W36" i="20"/>
  <c r="V36" i="20"/>
  <c r="S36" i="20"/>
  <c r="R36" i="20"/>
  <c r="Q36" i="20"/>
  <c r="N36" i="20"/>
  <c r="M36" i="20"/>
  <c r="J36" i="20"/>
  <c r="I36" i="20"/>
  <c r="H36" i="20"/>
  <c r="G36" i="20"/>
  <c r="F36" i="20"/>
  <c r="E36" i="20"/>
  <c r="C36" i="20"/>
  <c r="W35" i="20"/>
  <c r="V35" i="20"/>
  <c r="S35" i="20"/>
  <c r="R35" i="20"/>
  <c r="Q35" i="20"/>
  <c r="N35" i="20"/>
  <c r="M35" i="20"/>
  <c r="J35" i="20"/>
  <c r="I35" i="20"/>
  <c r="H35" i="20"/>
  <c r="G35" i="20"/>
  <c r="F35" i="20"/>
  <c r="E35" i="20"/>
  <c r="C35" i="20"/>
  <c r="W34" i="20"/>
  <c r="V34" i="20"/>
  <c r="S34" i="20"/>
  <c r="R34" i="20"/>
  <c r="Q34" i="20"/>
  <c r="N34" i="20"/>
  <c r="M34" i="20"/>
  <c r="J34" i="20"/>
  <c r="I34" i="20"/>
  <c r="H34" i="20"/>
  <c r="G34" i="20"/>
  <c r="F34" i="20"/>
  <c r="E34" i="20"/>
  <c r="C34" i="20"/>
  <c r="W33" i="20"/>
  <c r="V33" i="20"/>
  <c r="S33" i="20"/>
  <c r="R33" i="20"/>
  <c r="Q33" i="20"/>
  <c r="N33" i="20"/>
  <c r="M33" i="20"/>
  <c r="J33" i="20"/>
  <c r="I33" i="20"/>
  <c r="H33" i="20"/>
  <c r="G33" i="20"/>
  <c r="F33" i="20"/>
  <c r="E33" i="20"/>
  <c r="C33" i="20"/>
  <c r="W32" i="20"/>
  <c r="V32" i="20"/>
  <c r="S32" i="20"/>
  <c r="R32" i="20"/>
  <c r="Q32" i="20"/>
  <c r="N32" i="20"/>
  <c r="M32" i="20"/>
  <c r="J32" i="20"/>
  <c r="I32" i="20"/>
  <c r="H32" i="20"/>
  <c r="G32" i="20"/>
  <c r="F32" i="20"/>
  <c r="E32" i="20"/>
  <c r="C32" i="20"/>
  <c r="W31" i="20"/>
  <c r="V31" i="20"/>
  <c r="S31" i="20"/>
  <c r="R31" i="20"/>
  <c r="Q31" i="20"/>
  <c r="N31" i="20"/>
  <c r="M31" i="20"/>
  <c r="J31" i="20"/>
  <c r="I31" i="20"/>
  <c r="H31" i="20"/>
  <c r="G31" i="20"/>
  <c r="F31" i="20"/>
  <c r="E31" i="20"/>
  <c r="C31" i="20"/>
  <c r="W30" i="20"/>
  <c r="V30" i="20"/>
  <c r="S30" i="20"/>
  <c r="R30" i="20"/>
  <c r="Q30" i="20"/>
  <c r="N30" i="20"/>
  <c r="M30" i="20"/>
  <c r="J30" i="20"/>
  <c r="I30" i="20"/>
  <c r="H30" i="20"/>
  <c r="G30" i="20"/>
  <c r="F30" i="20"/>
  <c r="E30" i="20"/>
  <c r="C30" i="20"/>
  <c r="W29" i="20"/>
  <c r="V29" i="20"/>
  <c r="S29" i="20"/>
  <c r="R29" i="20"/>
  <c r="Q29" i="20"/>
  <c r="N29" i="20"/>
  <c r="M29" i="20"/>
  <c r="J29" i="20"/>
  <c r="I29" i="20"/>
  <c r="H29" i="20"/>
  <c r="G29" i="20"/>
  <c r="F29" i="20"/>
  <c r="E29" i="20"/>
  <c r="C29" i="20"/>
  <c r="W28" i="20"/>
  <c r="V28" i="20"/>
  <c r="S28" i="20"/>
  <c r="R28" i="20"/>
  <c r="Q28" i="20"/>
  <c r="N28" i="20"/>
  <c r="M28" i="20"/>
  <c r="J28" i="20"/>
  <c r="I28" i="20"/>
  <c r="H28" i="20"/>
  <c r="G28" i="20"/>
  <c r="F28" i="20"/>
  <c r="E28" i="20"/>
  <c r="C28" i="20"/>
  <c r="W27" i="20"/>
  <c r="V27" i="20"/>
  <c r="S27" i="20"/>
  <c r="R27" i="20"/>
  <c r="Q27" i="20"/>
  <c r="N27" i="20"/>
  <c r="M27" i="20"/>
  <c r="J27" i="20"/>
  <c r="I27" i="20"/>
  <c r="H27" i="20"/>
  <c r="G27" i="20"/>
  <c r="F27" i="20"/>
  <c r="E27" i="20"/>
  <c r="C27" i="20"/>
  <c r="W26" i="20"/>
  <c r="V26" i="20"/>
  <c r="S26" i="20"/>
  <c r="R26" i="20"/>
  <c r="Q26" i="20"/>
  <c r="N26" i="20"/>
  <c r="M26" i="20"/>
  <c r="J26" i="20"/>
  <c r="I26" i="20"/>
  <c r="H26" i="20"/>
  <c r="G26" i="20"/>
  <c r="F26" i="20"/>
  <c r="E26" i="20"/>
  <c r="C26" i="20"/>
  <c r="W25" i="20"/>
  <c r="V25" i="20"/>
  <c r="S25" i="20"/>
  <c r="R25" i="20"/>
  <c r="Q25" i="20"/>
  <c r="N25" i="20"/>
  <c r="M25" i="20"/>
  <c r="J25" i="20"/>
  <c r="I25" i="20"/>
  <c r="H25" i="20"/>
  <c r="G25" i="20"/>
  <c r="F25" i="20"/>
  <c r="E25" i="20"/>
  <c r="C25" i="20"/>
  <c r="W24" i="20"/>
  <c r="V24" i="20"/>
  <c r="S24" i="20"/>
  <c r="R24" i="20"/>
  <c r="Q24" i="20"/>
  <c r="N24" i="20"/>
  <c r="M24" i="20"/>
  <c r="J24" i="20"/>
  <c r="I24" i="20"/>
  <c r="H24" i="20"/>
  <c r="G24" i="20"/>
  <c r="F24" i="20"/>
  <c r="E24" i="20"/>
  <c r="C24" i="20"/>
  <c r="W23" i="20"/>
  <c r="V23" i="20"/>
  <c r="S23" i="20"/>
  <c r="R23" i="20"/>
  <c r="Q23" i="20"/>
  <c r="N23" i="20"/>
  <c r="M23" i="20"/>
  <c r="J23" i="20"/>
  <c r="I23" i="20"/>
  <c r="H23" i="20"/>
  <c r="G23" i="20"/>
  <c r="F23" i="20"/>
  <c r="E23" i="20"/>
  <c r="C23" i="20"/>
  <c r="W22" i="20"/>
  <c r="V22" i="20"/>
  <c r="S22" i="20"/>
  <c r="R22" i="20"/>
  <c r="Q22" i="20"/>
  <c r="N22" i="20"/>
  <c r="M22" i="20"/>
  <c r="J22" i="20"/>
  <c r="I22" i="20"/>
  <c r="H22" i="20"/>
  <c r="G22" i="20"/>
  <c r="F22" i="20"/>
  <c r="E22" i="20"/>
  <c r="C22" i="20"/>
  <c r="W21" i="20"/>
  <c r="V21" i="20"/>
  <c r="S21" i="20"/>
  <c r="R21" i="20"/>
  <c r="Q21" i="20"/>
  <c r="N21" i="20"/>
  <c r="M21" i="20"/>
  <c r="J21" i="20"/>
  <c r="I21" i="20"/>
  <c r="H21" i="20"/>
  <c r="G21" i="20"/>
  <c r="F21" i="20"/>
  <c r="E21" i="20"/>
  <c r="C21" i="20"/>
  <c r="W20" i="20"/>
  <c r="V20" i="20"/>
  <c r="S20" i="20"/>
  <c r="R20" i="20"/>
  <c r="Q20" i="20"/>
  <c r="N20" i="20"/>
  <c r="M20" i="20"/>
  <c r="J20" i="20"/>
  <c r="I20" i="20"/>
  <c r="H20" i="20"/>
  <c r="G20" i="20"/>
  <c r="F20" i="20"/>
  <c r="E20" i="20"/>
  <c r="C20" i="20"/>
  <c r="W19" i="20"/>
  <c r="V19" i="20"/>
  <c r="S19" i="20"/>
  <c r="R19" i="20"/>
  <c r="Q19" i="20"/>
  <c r="N19" i="20"/>
  <c r="M19" i="20"/>
  <c r="J19" i="20"/>
  <c r="I19" i="20"/>
  <c r="H19" i="20"/>
  <c r="G19" i="20"/>
  <c r="F19" i="20"/>
  <c r="E19" i="20"/>
  <c r="C19" i="20"/>
  <c r="W18" i="20"/>
  <c r="V18" i="20"/>
  <c r="S18" i="20"/>
  <c r="R18" i="20"/>
  <c r="Q18" i="20"/>
  <c r="N18" i="20"/>
  <c r="M18" i="20"/>
  <c r="J18" i="20"/>
  <c r="I18" i="20"/>
  <c r="H18" i="20"/>
  <c r="G18" i="20"/>
  <c r="F18" i="20"/>
  <c r="E18" i="20"/>
  <c r="C18" i="20"/>
  <c r="W17" i="20"/>
  <c r="V17" i="20"/>
  <c r="S17" i="20"/>
  <c r="R17" i="20"/>
  <c r="Q17" i="20"/>
  <c r="N17" i="20"/>
  <c r="M17" i="20"/>
  <c r="J17" i="20"/>
  <c r="I17" i="20"/>
  <c r="H17" i="20"/>
  <c r="G17" i="20"/>
  <c r="F17" i="20"/>
  <c r="E17" i="20"/>
  <c r="C17" i="20"/>
  <c r="W16" i="20"/>
  <c r="V16" i="20"/>
  <c r="S16" i="20"/>
  <c r="R16" i="20"/>
  <c r="Q16" i="20"/>
  <c r="N16" i="20"/>
  <c r="M16" i="20"/>
  <c r="J16" i="20"/>
  <c r="I16" i="20"/>
  <c r="H16" i="20"/>
  <c r="G16" i="20"/>
  <c r="F16" i="20"/>
  <c r="E16" i="20"/>
  <c r="C16" i="20"/>
  <c r="W15" i="20"/>
  <c r="V15" i="20"/>
  <c r="S15" i="20"/>
  <c r="R15" i="20"/>
  <c r="Q15" i="20"/>
  <c r="N15" i="20"/>
  <c r="M15" i="20"/>
  <c r="J15" i="20"/>
  <c r="I15" i="20"/>
  <c r="H15" i="20"/>
  <c r="G15" i="20"/>
  <c r="F15" i="20"/>
  <c r="E15" i="20"/>
  <c r="C15" i="20"/>
  <c r="W14" i="20"/>
  <c r="V14" i="20"/>
  <c r="S14" i="20"/>
  <c r="R14" i="20"/>
  <c r="Q14" i="20"/>
  <c r="N14" i="20"/>
  <c r="M14" i="20"/>
  <c r="J14" i="20"/>
  <c r="I14" i="20"/>
  <c r="H14" i="20"/>
  <c r="G14" i="20"/>
  <c r="F14" i="20"/>
  <c r="E14" i="20"/>
  <c r="C14" i="20"/>
  <c r="W13" i="20"/>
  <c r="V13" i="20"/>
  <c r="S13" i="20"/>
  <c r="R13" i="20"/>
  <c r="Q13" i="20"/>
  <c r="N13" i="20"/>
  <c r="M13" i="20"/>
  <c r="J13" i="20"/>
  <c r="I13" i="20"/>
  <c r="H13" i="20"/>
  <c r="G13" i="20"/>
  <c r="F13" i="20"/>
  <c r="E13" i="20"/>
  <c r="C13" i="20"/>
  <c r="W12" i="20"/>
  <c r="V12" i="20"/>
  <c r="S12" i="20"/>
  <c r="R12" i="20"/>
  <c r="Q12" i="20"/>
  <c r="N12" i="20"/>
  <c r="M12" i="20"/>
  <c r="J12" i="20"/>
  <c r="I12" i="20"/>
  <c r="H12" i="20"/>
  <c r="G12" i="20"/>
  <c r="F12" i="20"/>
  <c r="E12" i="20"/>
  <c r="C12" i="20"/>
  <c r="R9" i="20"/>
  <c r="N9" i="20"/>
  <c r="M9" i="20"/>
  <c r="I9" i="20"/>
  <c r="H9" i="20"/>
  <c r="F9" i="20"/>
  <c r="R8" i="20"/>
  <c r="N8" i="20"/>
  <c r="M8" i="20"/>
  <c r="I8" i="20"/>
  <c r="H8" i="20"/>
  <c r="F8" i="20"/>
  <c r="Q7" i="20"/>
  <c r="M7" i="20"/>
  <c r="I7" i="20"/>
  <c r="F7" i="20"/>
  <c r="Q6" i="20"/>
  <c r="M6" i="20"/>
  <c r="I6" i="20"/>
  <c r="F6" i="20"/>
  <c r="F5" i="20"/>
  <c r="F4" i="20"/>
  <c r="V3" i="20"/>
  <c r="F3" i="20"/>
  <c r="V2" i="20"/>
  <c r="F2" i="20"/>
  <c r="V1" i="20"/>
  <c r="F1" i="20"/>
  <c r="W60" i="19"/>
  <c r="V60" i="19"/>
  <c r="S60" i="19"/>
  <c r="R60" i="19"/>
  <c r="Q60" i="19"/>
  <c r="N60" i="19"/>
  <c r="M60" i="19"/>
  <c r="J60" i="19"/>
  <c r="I60" i="19"/>
  <c r="H60" i="19"/>
  <c r="G60" i="19"/>
  <c r="F60" i="19"/>
  <c r="E60" i="19"/>
  <c r="C60" i="19"/>
  <c r="W59" i="19"/>
  <c r="V59" i="19"/>
  <c r="S59" i="19"/>
  <c r="R59" i="19"/>
  <c r="Q59" i="19"/>
  <c r="N59" i="19"/>
  <c r="M59" i="19"/>
  <c r="J59" i="19"/>
  <c r="I59" i="19"/>
  <c r="H59" i="19"/>
  <c r="G59" i="19"/>
  <c r="F59" i="19"/>
  <c r="E59" i="19"/>
  <c r="C59" i="19"/>
  <c r="W58" i="19"/>
  <c r="V58" i="19"/>
  <c r="S58" i="19"/>
  <c r="R58" i="19"/>
  <c r="Q58" i="19"/>
  <c r="N58" i="19"/>
  <c r="M58" i="19"/>
  <c r="J58" i="19"/>
  <c r="I58" i="19"/>
  <c r="H58" i="19"/>
  <c r="G58" i="19"/>
  <c r="F58" i="19"/>
  <c r="E58" i="19"/>
  <c r="C58" i="19"/>
  <c r="W57" i="19"/>
  <c r="V57" i="19"/>
  <c r="S57" i="19"/>
  <c r="R57" i="19"/>
  <c r="Q57" i="19"/>
  <c r="N57" i="19"/>
  <c r="M57" i="19"/>
  <c r="J57" i="19"/>
  <c r="I57" i="19"/>
  <c r="H57" i="19"/>
  <c r="G57" i="19"/>
  <c r="F57" i="19"/>
  <c r="E57" i="19"/>
  <c r="C57" i="19"/>
  <c r="W56" i="19"/>
  <c r="V56" i="19"/>
  <c r="S56" i="19"/>
  <c r="R56" i="19"/>
  <c r="Q56" i="19"/>
  <c r="N56" i="19"/>
  <c r="M56" i="19"/>
  <c r="J56" i="19"/>
  <c r="I56" i="19"/>
  <c r="H56" i="19"/>
  <c r="G56" i="19"/>
  <c r="F56" i="19"/>
  <c r="E56" i="19"/>
  <c r="C56" i="19"/>
  <c r="W55" i="19"/>
  <c r="V55" i="19"/>
  <c r="S55" i="19"/>
  <c r="R55" i="19"/>
  <c r="Q55" i="19"/>
  <c r="N55" i="19"/>
  <c r="M55" i="19"/>
  <c r="J55" i="19"/>
  <c r="I55" i="19"/>
  <c r="H55" i="19"/>
  <c r="G55" i="19"/>
  <c r="F55" i="19"/>
  <c r="E55" i="19"/>
  <c r="C55" i="19"/>
  <c r="W54" i="19"/>
  <c r="V54" i="19"/>
  <c r="S54" i="19"/>
  <c r="R54" i="19"/>
  <c r="Q54" i="19"/>
  <c r="N54" i="19"/>
  <c r="M54" i="19"/>
  <c r="J54" i="19"/>
  <c r="I54" i="19"/>
  <c r="H54" i="19"/>
  <c r="G54" i="19"/>
  <c r="F54" i="19"/>
  <c r="E54" i="19"/>
  <c r="C54" i="19"/>
  <c r="W53" i="19"/>
  <c r="V53" i="19"/>
  <c r="S53" i="19"/>
  <c r="R53" i="19"/>
  <c r="Q53" i="19"/>
  <c r="N53" i="19"/>
  <c r="M53" i="19"/>
  <c r="J53" i="19"/>
  <c r="I53" i="19"/>
  <c r="H53" i="19"/>
  <c r="G53" i="19"/>
  <c r="F53" i="19"/>
  <c r="E53" i="19"/>
  <c r="C53" i="19"/>
  <c r="W52" i="19"/>
  <c r="V52" i="19"/>
  <c r="S52" i="19"/>
  <c r="R52" i="19"/>
  <c r="Q52" i="19"/>
  <c r="N52" i="19"/>
  <c r="M52" i="19"/>
  <c r="J52" i="19"/>
  <c r="I52" i="19"/>
  <c r="H52" i="19"/>
  <c r="G52" i="19"/>
  <c r="F52" i="19"/>
  <c r="E52" i="19"/>
  <c r="C52" i="19"/>
  <c r="W51" i="19"/>
  <c r="V51" i="19"/>
  <c r="S51" i="19"/>
  <c r="R51" i="19"/>
  <c r="Q51" i="19"/>
  <c r="N51" i="19"/>
  <c r="M51" i="19"/>
  <c r="J51" i="19"/>
  <c r="I51" i="19"/>
  <c r="H51" i="19"/>
  <c r="G51" i="19"/>
  <c r="F51" i="19"/>
  <c r="E51" i="19"/>
  <c r="C51" i="19"/>
  <c r="W50" i="19"/>
  <c r="V50" i="19"/>
  <c r="S50" i="19"/>
  <c r="R50" i="19"/>
  <c r="Q50" i="19"/>
  <c r="N50" i="19"/>
  <c r="M50" i="19"/>
  <c r="J50" i="19"/>
  <c r="I50" i="19"/>
  <c r="H50" i="19"/>
  <c r="G50" i="19"/>
  <c r="F50" i="19"/>
  <c r="E50" i="19"/>
  <c r="C50" i="19"/>
  <c r="W49" i="19"/>
  <c r="V49" i="19"/>
  <c r="S49" i="19"/>
  <c r="R49" i="19"/>
  <c r="Q49" i="19"/>
  <c r="N49" i="19"/>
  <c r="M49" i="19"/>
  <c r="J49" i="19"/>
  <c r="I49" i="19"/>
  <c r="H49" i="19"/>
  <c r="G49" i="19"/>
  <c r="F49" i="19"/>
  <c r="E49" i="19"/>
  <c r="C49" i="19"/>
  <c r="W48" i="19"/>
  <c r="V48" i="19"/>
  <c r="S48" i="19"/>
  <c r="R48" i="19"/>
  <c r="Q48" i="19"/>
  <c r="N48" i="19"/>
  <c r="M48" i="19"/>
  <c r="J48" i="19"/>
  <c r="I48" i="19"/>
  <c r="H48" i="19"/>
  <c r="G48" i="19"/>
  <c r="F48" i="19"/>
  <c r="E48" i="19"/>
  <c r="C48" i="19"/>
  <c r="W47" i="19"/>
  <c r="V47" i="19"/>
  <c r="S47" i="19"/>
  <c r="R47" i="19"/>
  <c r="Q47" i="19"/>
  <c r="N47" i="19"/>
  <c r="M47" i="19"/>
  <c r="J47" i="19"/>
  <c r="I47" i="19"/>
  <c r="H47" i="19"/>
  <c r="G47" i="19"/>
  <c r="F47" i="19"/>
  <c r="E47" i="19"/>
  <c r="C47" i="19"/>
  <c r="W46" i="19"/>
  <c r="V46" i="19"/>
  <c r="S46" i="19"/>
  <c r="R46" i="19"/>
  <c r="Q46" i="19"/>
  <c r="N46" i="19"/>
  <c r="M46" i="19"/>
  <c r="J46" i="19"/>
  <c r="I46" i="19"/>
  <c r="H46" i="19"/>
  <c r="G46" i="19"/>
  <c r="F46" i="19"/>
  <c r="E46" i="19"/>
  <c r="C46" i="19"/>
  <c r="W45" i="19"/>
  <c r="V45" i="19"/>
  <c r="S45" i="19"/>
  <c r="R45" i="19"/>
  <c r="Q45" i="19"/>
  <c r="N45" i="19"/>
  <c r="M45" i="19"/>
  <c r="J45" i="19"/>
  <c r="I45" i="19"/>
  <c r="H45" i="19"/>
  <c r="G45" i="19"/>
  <c r="F45" i="19"/>
  <c r="E45" i="19"/>
  <c r="C45" i="19"/>
  <c r="W44" i="19"/>
  <c r="V44" i="19"/>
  <c r="S44" i="19"/>
  <c r="R44" i="19"/>
  <c r="Q44" i="19"/>
  <c r="N44" i="19"/>
  <c r="M44" i="19"/>
  <c r="J44" i="19"/>
  <c r="I44" i="19"/>
  <c r="H44" i="19"/>
  <c r="G44" i="19"/>
  <c r="F44" i="19"/>
  <c r="E44" i="19"/>
  <c r="C44" i="19"/>
  <c r="W43" i="19"/>
  <c r="V43" i="19"/>
  <c r="S43" i="19"/>
  <c r="R43" i="19"/>
  <c r="Q43" i="19"/>
  <c r="N43" i="19"/>
  <c r="M43" i="19"/>
  <c r="J43" i="19"/>
  <c r="I43" i="19"/>
  <c r="H43" i="19"/>
  <c r="G43" i="19"/>
  <c r="F43" i="19"/>
  <c r="E43" i="19"/>
  <c r="C43" i="19"/>
  <c r="W42" i="19"/>
  <c r="V42" i="19"/>
  <c r="S42" i="19"/>
  <c r="R42" i="19"/>
  <c r="Q42" i="19"/>
  <c r="N42" i="19"/>
  <c r="M42" i="19"/>
  <c r="J42" i="19"/>
  <c r="I42" i="19"/>
  <c r="H42" i="19"/>
  <c r="G42" i="19"/>
  <c r="F42" i="19"/>
  <c r="E42" i="19"/>
  <c r="C42" i="19"/>
  <c r="W41" i="19"/>
  <c r="V41" i="19"/>
  <c r="S41" i="19"/>
  <c r="R41" i="19"/>
  <c r="Q41" i="19"/>
  <c r="N41" i="19"/>
  <c r="M41" i="19"/>
  <c r="J41" i="19"/>
  <c r="I41" i="19"/>
  <c r="H41" i="19"/>
  <c r="G41" i="19"/>
  <c r="F41" i="19"/>
  <c r="E41" i="19"/>
  <c r="C41" i="19"/>
  <c r="W40" i="19"/>
  <c r="V40" i="19"/>
  <c r="S40" i="19"/>
  <c r="R40" i="19"/>
  <c r="Q40" i="19"/>
  <c r="N40" i="19"/>
  <c r="M40" i="19"/>
  <c r="J40" i="19"/>
  <c r="I40" i="19"/>
  <c r="H40" i="19"/>
  <c r="G40" i="19"/>
  <c r="F40" i="19"/>
  <c r="E40" i="19"/>
  <c r="C40" i="19"/>
  <c r="W39" i="19"/>
  <c r="V39" i="19"/>
  <c r="S39" i="19"/>
  <c r="R39" i="19"/>
  <c r="Q39" i="19"/>
  <c r="N39" i="19"/>
  <c r="M39" i="19"/>
  <c r="J39" i="19"/>
  <c r="I39" i="19"/>
  <c r="H39" i="19"/>
  <c r="G39" i="19"/>
  <c r="F39" i="19"/>
  <c r="E39" i="19"/>
  <c r="C39" i="19"/>
  <c r="W38" i="19"/>
  <c r="V38" i="19"/>
  <c r="S38" i="19"/>
  <c r="R38" i="19"/>
  <c r="Q38" i="19"/>
  <c r="N38" i="19"/>
  <c r="M38" i="19"/>
  <c r="J38" i="19"/>
  <c r="I38" i="19"/>
  <c r="H38" i="19"/>
  <c r="G38" i="19"/>
  <c r="F38" i="19"/>
  <c r="E38" i="19"/>
  <c r="C38" i="19"/>
  <c r="W37" i="19"/>
  <c r="V37" i="19"/>
  <c r="S37" i="19"/>
  <c r="R37" i="19"/>
  <c r="Q37" i="19"/>
  <c r="N37" i="19"/>
  <c r="M37" i="19"/>
  <c r="J37" i="19"/>
  <c r="I37" i="19"/>
  <c r="H37" i="19"/>
  <c r="G37" i="19"/>
  <c r="F37" i="19"/>
  <c r="E37" i="19"/>
  <c r="C37" i="19"/>
  <c r="W36" i="19"/>
  <c r="V36" i="19"/>
  <c r="S36" i="19"/>
  <c r="R36" i="19"/>
  <c r="Q36" i="19"/>
  <c r="N36" i="19"/>
  <c r="M36" i="19"/>
  <c r="J36" i="19"/>
  <c r="I36" i="19"/>
  <c r="H36" i="19"/>
  <c r="G36" i="19"/>
  <c r="F36" i="19"/>
  <c r="E36" i="19"/>
  <c r="C36" i="19"/>
  <c r="W35" i="19"/>
  <c r="V35" i="19"/>
  <c r="S35" i="19"/>
  <c r="R35" i="19"/>
  <c r="Q35" i="19"/>
  <c r="N35" i="19"/>
  <c r="M35" i="19"/>
  <c r="J35" i="19"/>
  <c r="I35" i="19"/>
  <c r="H35" i="19"/>
  <c r="G35" i="19"/>
  <c r="F35" i="19"/>
  <c r="E35" i="19"/>
  <c r="C35" i="19"/>
  <c r="W34" i="19"/>
  <c r="V34" i="19"/>
  <c r="S34" i="19"/>
  <c r="R34" i="19"/>
  <c r="Q34" i="19"/>
  <c r="N34" i="19"/>
  <c r="M34" i="19"/>
  <c r="J34" i="19"/>
  <c r="I34" i="19"/>
  <c r="H34" i="19"/>
  <c r="G34" i="19"/>
  <c r="F34" i="19"/>
  <c r="E34" i="19"/>
  <c r="C34" i="19"/>
  <c r="W33" i="19"/>
  <c r="V33" i="19"/>
  <c r="S33" i="19"/>
  <c r="R33" i="19"/>
  <c r="Q33" i="19"/>
  <c r="N33" i="19"/>
  <c r="M33" i="19"/>
  <c r="J33" i="19"/>
  <c r="I33" i="19"/>
  <c r="H33" i="19"/>
  <c r="G33" i="19"/>
  <c r="F33" i="19"/>
  <c r="E33" i="19"/>
  <c r="C33" i="19"/>
  <c r="W32" i="19"/>
  <c r="V32" i="19"/>
  <c r="S32" i="19"/>
  <c r="R32" i="19"/>
  <c r="Q32" i="19"/>
  <c r="N32" i="19"/>
  <c r="M32" i="19"/>
  <c r="J32" i="19"/>
  <c r="I32" i="19"/>
  <c r="H32" i="19"/>
  <c r="G32" i="19"/>
  <c r="F32" i="19"/>
  <c r="E32" i="19"/>
  <c r="C32" i="19"/>
  <c r="W31" i="19"/>
  <c r="V31" i="19"/>
  <c r="S31" i="19"/>
  <c r="R31" i="19"/>
  <c r="Q31" i="19"/>
  <c r="N31" i="19"/>
  <c r="M31" i="19"/>
  <c r="J31" i="19"/>
  <c r="I31" i="19"/>
  <c r="H31" i="19"/>
  <c r="G31" i="19"/>
  <c r="F31" i="19"/>
  <c r="E31" i="19"/>
  <c r="C31" i="19"/>
  <c r="W30" i="19"/>
  <c r="V30" i="19"/>
  <c r="S30" i="19"/>
  <c r="R30" i="19"/>
  <c r="Q30" i="19"/>
  <c r="N30" i="19"/>
  <c r="M30" i="19"/>
  <c r="J30" i="19"/>
  <c r="I30" i="19"/>
  <c r="H30" i="19"/>
  <c r="G30" i="19"/>
  <c r="F30" i="19"/>
  <c r="E30" i="19"/>
  <c r="C30" i="19"/>
  <c r="W29" i="19"/>
  <c r="V29" i="19"/>
  <c r="S29" i="19"/>
  <c r="R29" i="19"/>
  <c r="Q29" i="19"/>
  <c r="N29" i="19"/>
  <c r="M29" i="19"/>
  <c r="J29" i="19"/>
  <c r="I29" i="19"/>
  <c r="H29" i="19"/>
  <c r="G29" i="19"/>
  <c r="F29" i="19"/>
  <c r="E29" i="19"/>
  <c r="C29" i="19"/>
  <c r="W28" i="19"/>
  <c r="V28" i="19"/>
  <c r="S28" i="19"/>
  <c r="R28" i="19"/>
  <c r="Q28" i="19"/>
  <c r="N28" i="19"/>
  <c r="M28" i="19"/>
  <c r="J28" i="19"/>
  <c r="I28" i="19"/>
  <c r="H28" i="19"/>
  <c r="G28" i="19"/>
  <c r="F28" i="19"/>
  <c r="E28" i="19"/>
  <c r="C28" i="19"/>
  <c r="W27" i="19"/>
  <c r="V27" i="19"/>
  <c r="S27" i="19"/>
  <c r="R27" i="19"/>
  <c r="Q27" i="19"/>
  <c r="N27" i="19"/>
  <c r="M27" i="19"/>
  <c r="J27" i="19"/>
  <c r="I27" i="19"/>
  <c r="H27" i="19"/>
  <c r="G27" i="19"/>
  <c r="F27" i="19"/>
  <c r="E27" i="19"/>
  <c r="C27" i="19"/>
  <c r="W26" i="19"/>
  <c r="V26" i="19"/>
  <c r="S26" i="19"/>
  <c r="R26" i="19"/>
  <c r="Q26" i="19"/>
  <c r="N26" i="19"/>
  <c r="M26" i="19"/>
  <c r="J26" i="19"/>
  <c r="I26" i="19"/>
  <c r="H26" i="19"/>
  <c r="G26" i="19"/>
  <c r="F26" i="19"/>
  <c r="E26" i="19"/>
  <c r="C26" i="19"/>
  <c r="W25" i="19"/>
  <c r="V25" i="19"/>
  <c r="S25" i="19"/>
  <c r="R25" i="19"/>
  <c r="Q25" i="19"/>
  <c r="N25" i="19"/>
  <c r="M25" i="19"/>
  <c r="J25" i="19"/>
  <c r="I25" i="19"/>
  <c r="H25" i="19"/>
  <c r="G25" i="19"/>
  <c r="F25" i="19"/>
  <c r="E25" i="19"/>
  <c r="C25" i="19"/>
  <c r="W24" i="19"/>
  <c r="V24" i="19"/>
  <c r="S24" i="19"/>
  <c r="R24" i="19"/>
  <c r="Q24" i="19"/>
  <c r="N24" i="19"/>
  <c r="M24" i="19"/>
  <c r="J24" i="19"/>
  <c r="I24" i="19"/>
  <c r="H24" i="19"/>
  <c r="G24" i="19"/>
  <c r="F24" i="19"/>
  <c r="E24" i="19"/>
  <c r="C24" i="19"/>
  <c r="W23" i="19"/>
  <c r="V23" i="19"/>
  <c r="S23" i="19"/>
  <c r="R23" i="19"/>
  <c r="Q23" i="19"/>
  <c r="N23" i="19"/>
  <c r="M23" i="19"/>
  <c r="J23" i="19"/>
  <c r="I23" i="19"/>
  <c r="H23" i="19"/>
  <c r="G23" i="19"/>
  <c r="F23" i="19"/>
  <c r="E23" i="19"/>
  <c r="C23" i="19"/>
  <c r="W22" i="19"/>
  <c r="V22" i="19"/>
  <c r="S22" i="19"/>
  <c r="R22" i="19"/>
  <c r="Q22" i="19"/>
  <c r="N22" i="19"/>
  <c r="M22" i="19"/>
  <c r="J22" i="19"/>
  <c r="I22" i="19"/>
  <c r="H22" i="19"/>
  <c r="G22" i="19"/>
  <c r="F22" i="19"/>
  <c r="E22" i="19"/>
  <c r="C22" i="19"/>
  <c r="W21" i="19"/>
  <c r="V21" i="19"/>
  <c r="S21" i="19"/>
  <c r="R21" i="19"/>
  <c r="Q21" i="19"/>
  <c r="N21" i="19"/>
  <c r="M21" i="19"/>
  <c r="J21" i="19"/>
  <c r="I21" i="19"/>
  <c r="H21" i="19"/>
  <c r="G21" i="19"/>
  <c r="F21" i="19"/>
  <c r="E21" i="19"/>
  <c r="C21" i="19"/>
  <c r="W20" i="19"/>
  <c r="V20" i="19"/>
  <c r="S20" i="19"/>
  <c r="R20" i="19"/>
  <c r="Q20" i="19"/>
  <c r="N20" i="19"/>
  <c r="M20" i="19"/>
  <c r="J20" i="19"/>
  <c r="I20" i="19"/>
  <c r="H20" i="19"/>
  <c r="G20" i="19"/>
  <c r="F20" i="19"/>
  <c r="E20" i="19"/>
  <c r="C20" i="19"/>
  <c r="W19" i="19"/>
  <c r="V19" i="19"/>
  <c r="S19" i="19"/>
  <c r="R19" i="19"/>
  <c r="Q19" i="19"/>
  <c r="N19" i="19"/>
  <c r="M19" i="19"/>
  <c r="J19" i="19"/>
  <c r="I19" i="19"/>
  <c r="H19" i="19"/>
  <c r="G19" i="19"/>
  <c r="F19" i="19"/>
  <c r="E19" i="19"/>
  <c r="C19" i="19"/>
  <c r="W18" i="19"/>
  <c r="V18" i="19"/>
  <c r="S18" i="19"/>
  <c r="R18" i="19"/>
  <c r="Q18" i="19"/>
  <c r="N18" i="19"/>
  <c r="M18" i="19"/>
  <c r="J18" i="19"/>
  <c r="I18" i="19"/>
  <c r="H18" i="19"/>
  <c r="G18" i="19"/>
  <c r="F18" i="19"/>
  <c r="E18" i="19"/>
  <c r="C18" i="19"/>
  <c r="W17" i="19"/>
  <c r="V17" i="19"/>
  <c r="S17" i="19"/>
  <c r="R17" i="19"/>
  <c r="Q17" i="19"/>
  <c r="N17" i="19"/>
  <c r="M17" i="19"/>
  <c r="J17" i="19"/>
  <c r="I17" i="19"/>
  <c r="H17" i="19"/>
  <c r="G17" i="19"/>
  <c r="F17" i="19"/>
  <c r="E17" i="19"/>
  <c r="C17" i="19"/>
  <c r="W16" i="19"/>
  <c r="V16" i="19"/>
  <c r="S16" i="19"/>
  <c r="R16" i="19"/>
  <c r="Q16" i="19"/>
  <c r="N16" i="19"/>
  <c r="M16" i="19"/>
  <c r="J16" i="19"/>
  <c r="I16" i="19"/>
  <c r="H16" i="19"/>
  <c r="G16" i="19"/>
  <c r="F16" i="19"/>
  <c r="E16" i="19"/>
  <c r="C16" i="19"/>
  <c r="W15" i="19"/>
  <c r="V15" i="19"/>
  <c r="S15" i="19"/>
  <c r="R15" i="19"/>
  <c r="Q15" i="19"/>
  <c r="N15" i="19"/>
  <c r="M15" i="19"/>
  <c r="J15" i="19"/>
  <c r="I15" i="19"/>
  <c r="H15" i="19"/>
  <c r="G15" i="19"/>
  <c r="F15" i="19"/>
  <c r="E15" i="19"/>
  <c r="C15" i="19"/>
  <c r="W14" i="19"/>
  <c r="V14" i="19"/>
  <c r="S14" i="19"/>
  <c r="R14" i="19"/>
  <c r="Q14" i="19"/>
  <c r="N14" i="19"/>
  <c r="M14" i="19"/>
  <c r="J14" i="19"/>
  <c r="I14" i="19"/>
  <c r="H14" i="19"/>
  <c r="G14" i="19"/>
  <c r="F14" i="19"/>
  <c r="E14" i="19"/>
  <c r="C14" i="19"/>
  <c r="W13" i="19"/>
  <c r="V13" i="19"/>
  <c r="S13" i="19"/>
  <c r="R13" i="19"/>
  <c r="Q13" i="19"/>
  <c r="N13" i="19"/>
  <c r="M13" i="19"/>
  <c r="J13" i="19"/>
  <c r="I13" i="19"/>
  <c r="H13" i="19"/>
  <c r="G13" i="19"/>
  <c r="F13" i="19"/>
  <c r="E13" i="19"/>
  <c r="C13" i="19"/>
  <c r="W12" i="19"/>
  <c r="V12" i="19"/>
  <c r="S12" i="19"/>
  <c r="R12" i="19"/>
  <c r="Q12" i="19"/>
  <c r="N12" i="19"/>
  <c r="M12" i="19"/>
  <c r="J12" i="19"/>
  <c r="I12" i="19"/>
  <c r="H12" i="19"/>
  <c r="G12" i="19"/>
  <c r="F12" i="19"/>
  <c r="E12" i="19"/>
  <c r="C12" i="19"/>
  <c r="R9" i="19"/>
  <c r="N9" i="19"/>
  <c r="M9" i="19"/>
  <c r="I9" i="19"/>
  <c r="H9" i="19"/>
  <c r="F9" i="19"/>
  <c r="R8" i="19"/>
  <c r="N8" i="19"/>
  <c r="M8" i="19"/>
  <c r="I8" i="19"/>
  <c r="H8" i="19"/>
  <c r="F8" i="19"/>
  <c r="Q7" i="19"/>
  <c r="M7" i="19"/>
  <c r="I7" i="19"/>
  <c r="F7" i="19"/>
  <c r="Q6" i="19"/>
  <c r="M6" i="19"/>
  <c r="I6" i="19"/>
  <c r="F6" i="19"/>
  <c r="F5" i="19"/>
  <c r="F4" i="19"/>
  <c r="V3" i="19"/>
  <c r="F3" i="19"/>
  <c r="V2" i="19"/>
  <c r="F2" i="19"/>
  <c r="V1" i="19"/>
  <c r="F1" i="19"/>
  <c r="V60" i="18"/>
  <c r="V59" i="18"/>
  <c r="V58" i="18"/>
  <c r="V57" i="18"/>
  <c r="V56" i="18"/>
  <c r="V55" i="18"/>
  <c r="V54" i="18"/>
  <c r="V53" i="18"/>
  <c r="V52" i="18"/>
  <c r="V51" i="18"/>
  <c r="V50" i="18"/>
  <c r="V49" i="18"/>
  <c r="V48" i="18"/>
  <c r="V47" i="18"/>
  <c r="V46" i="18"/>
  <c r="V45" i="18"/>
  <c r="V44" i="18"/>
  <c r="V43" i="18"/>
  <c r="V42" i="18"/>
  <c r="V41" i="18"/>
  <c r="V40" i="18"/>
  <c r="V39" i="18"/>
  <c r="V38" i="18"/>
  <c r="V37" i="18"/>
  <c r="V36" i="18"/>
  <c r="V35" i="18"/>
  <c r="V34" i="18"/>
  <c r="V33" i="18"/>
  <c r="V32" i="18"/>
  <c r="V31" i="18"/>
  <c r="V30" i="18"/>
  <c r="V29" i="18"/>
  <c r="V28" i="18"/>
  <c r="V27" i="18"/>
  <c r="V26" i="18"/>
  <c r="V25" i="18"/>
  <c r="V24" i="18"/>
  <c r="V23" i="18"/>
  <c r="V22" i="18"/>
  <c r="V21" i="18"/>
  <c r="V20" i="18"/>
  <c r="V19" i="18"/>
  <c r="V18" i="18"/>
  <c r="V17" i="18"/>
  <c r="V16" i="18"/>
  <c r="V15" i="18"/>
  <c r="V14" i="18"/>
  <c r="V13" i="18"/>
  <c r="V12" i="18"/>
  <c r="W60" i="18"/>
  <c r="S60" i="18"/>
  <c r="R60" i="18"/>
  <c r="Q60" i="18"/>
  <c r="N60" i="18"/>
  <c r="M60" i="18"/>
  <c r="J60" i="18"/>
  <c r="I60" i="18"/>
  <c r="H60" i="18"/>
  <c r="G60" i="18"/>
  <c r="F60" i="18"/>
  <c r="E60" i="18"/>
  <c r="C60" i="18"/>
  <c r="W59" i="18"/>
  <c r="S59" i="18"/>
  <c r="R59" i="18"/>
  <c r="Q59" i="18"/>
  <c r="N59" i="18"/>
  <c r="M59" i="18"/>
  <c r="J59" i="18"/>
  <c r="I59" i="18"/>
  <c r="H59" i="18"/>
  <c r="G59" i="18"/>
  <c r="F59" i="18"/>
  <c r="E59" i="18"/>
  <c r="C59" i="18"/>
  <c r="W58" i="18"/>
  <c r="S58" i="18"/>
  <c r="R58" i="18"/>
  <c r="Q58" i="18"/>
  <c r="N58" i="18"/>
  <c r="M58" i="18"/>
  <c r="J58" i="18"/>
  <c r="I58" i="18"/>
  <c r="H58" i="18"/>
  <c r="G58" i="18"/>
  <c r="F58" i="18"/>
  <c r="E58" i="18"/>
  <c r="C58" i="18"/>
  <c r="W57" i="18"/>
  <c r="S57" i="18"/>
  <c r="R57" i="18"/>
  <c r="Q57" i="18"/>
  <c r="N57" i="18"/>
  <c r="M57" i="18"/>
  <c r="J57" i="18"/>
  <c r="I57" i="18"/>
  <c r="H57" i="18"/>
  <c r="G57" i="18"/>
  <c r="F57" i="18"/>
  <c r="E57" i="18"/>
  <c r="C57" i="18"/>
  <c r="W56" i="18"/>
  <c r="S56" i="18"/>
  <c r="R56" i="18"/>
  <c r="Q56" i="18"/>
  <c r="N56" i="18"/>
  <c r="M56" i="18"/>
  <c r="J56" i="18"/>
  <c r="I56" i="18"/>
  <c r="H56" i="18"/>
  <c r="G56" i="18"/>
  <c r="F56" i="18"/>
  <c r="E56" i="18"/>
  <c r="C56" i="18"/>
  <c r="W55" i="18"/>
  <c r="S55" i="18"/>
  <c r="R55" i="18"/>
  <c r="Q55" i="18"/>
  <c r="N55" i="18"/>
  <c r="M55" i="18"/>
  <c r="J55" i="18"/>
  <c r="I55" i="18"/>
  <c r="H55" i="18"/>
  <c r="G55" i="18"/>
  <c r="F55" i="18"/>
  <c r="E55" i="18"/>
  <c r="C55" i="18"/>
  <c r="W54" i="18"/>
  <c r="S54" i="18"/>
  <c r="R54" i="18"/>
  <c r="Q54" i="18"/>
  <c r="N54" i="18"/>
  <c r="M54" i="18"/>
  <c r="J54" i="18"/>
  <c r="I54" i="18"/>
  <c r="H54" i="18"/>
  <c r="G54" i="18"/>
  <c r="F54" i="18"/>
  <c r="E54" i="18"/>
  <c r="C54" i="18"/>
  <c r="W53" i="18"/>
  <c r="S53" i="18"/>
  <c r="R53" i="18"/>
  <c r="Q53" i="18"/>
  <c r="N53" i="18"/>
  <c r="M53" i="18"/>
  <c r="J53" i="18"/>
  <c r="I53" i="18"/>
  <c r="H53" i="18"/>
  <c r="G53" i="18"/>
  <c r="F53" i="18"/>
  <c r="E53" i="18"/>
  <c r="C53" i="18"/>
  <c r="W52" i="18"/>
  <c r="S52" i="18"/>
  <c r="R52" i="18"/>
  <c r="Q52" i="18"/>
  <c r="N52" i="18"/>
  <c r="M52" i="18"/>
  <c r="J52" i="18"/>
  <c r="I52" i="18"/>
  <c r="H52" i="18"/>
  <c r="G52" i="18"/>
  <c r="F52" i="18"/>
  <c r="E52" i="18"/>
  <c r="C52" i="18"/>
  <c r="W51" i="18"/>
  <c r="S51" i="18"/>
  <c r="R51" i="18"/>
  <c r="Q51" i="18"/>
  <c r="N51" i="18"/>
  <c r="M51" i="18"/>
  <c r="J51" i="18"/>
  <c r="I51" i="18"/>
  <c r="H51" i="18"/>
  <c r="G51" i="18"/>
  <c r="F51" i="18"/>
  <c r="E51" i="18"/>
  <c r="C51" i="18"/>
  <c r="W50" i="18"/>
  <c r="S50" i="18"/>
  <c r="R50" i="18"/>
  <c r="Q50" i="18"/>
  <c r="N50" i="18"/>
  <c r="M50" i="18"/>
  <c r="J50" i="18"/>
  <c r="I50" i="18"/>
  <c r="H50" i="18"/>
  <c r="G50" i="18"/>
  <c r="F50" i="18"/>
  <c r="E50" i="18"/>
  <c r="C50" i="18"/>
  <c r="W49" i="18"/>
  <c r="S49" i="18"/>
  <c r="R49" i="18"/>
  <c r="Q49" i="18"/>
  <c r="N49" i="18"/>
  <c r="M49" i="18"/>
  <c r="J49" i="18"/>
  <c r="I49" i="18"/>
  <c r="H49" i="18"/>
  <c r="G49" i="18"/>
  <c r="F49" i="18"/>
  <c r="E49" i="18"/>
  <c r="C49" i="18"/>
  <c r="W48" i="18"/>
  <c r="S48" i="18"/>
  <c r="R48" i="18"/>
  <c r="Q48" i="18"/>
  <c r="N48" i="18"/>
  <c r="M48" i="18"/>
  <c r="J48" i="18"/>
  <c r="I48" i="18"/>
  <c r="H48" i="18"/>
  <c r="G48" i="18"/>
  <c r="F48" i="18"/>
  <c r="E48" i="18"/>
  <c r="C48" i="18"/>
  <c r="W47" i="18"/>
  <c r="S47" i="18"/>
  <c r="R47" i="18"/>
  <c r="Q47" i="18"/>
  <c r="N47" i="18"/>
  <c r="M47" i="18"/>
  <c r="J47" i="18"/>
  <c r="I47" i="18"/>
  <c r="H47" i="18"/>
  <c r="G47" i="18"/>
  <c r="F47" i="18"/>
  <c r="E47" i="18"/>
  <c r="C47" i="18"/>
  <c r="W46" i="18"/>
  <c r="S46" i="18"/>
  <c r="R46" i="18"/>
  <c r="Q46" i="18"/>
  <c r="N46" i="18"/>
  <c r="M46" i="18"/>
  <c r="J46" i="18"/>
  <c r="I46" i="18"/>
  <c r="H46" i="18"/>
  <c r="G46" i="18"/>
  <c r="F46" i="18"/>
  <c r="E46" i="18"/>
  <c r="C46" i="18"/>
  <c r="W45" i="18"/>
  <c r="S45" i="18"/>
  <c r="R45" i="18"/>
  <c r="Q45" i="18"/>
  <c r="N45" i="18"/>
  <c r="M45" i="18"/>
  <c r="J45" i="18"/>
  <c r="I45" i="18"/>
  <c r="H45" i="18"/>
  <c r="G45" i="18"/>
  <c r="F45" i="18"/>
  <c r="E45" i="18"/>
  <c r="C45" i="18"/>
  <c r="W44" i="18"/>
  <c r="S44" i="18"/>
  <c r="R44" i="18"/>
  <c r="Q44" i="18"/>
  <c r="N44" i="18"/>
  <c r="M44" i="18"/>
  <c r="J44" i="18"/>
  <c r="I44" i="18"/>
  <c r="H44" i="18"/>
  <c r="G44" i="18"/>
  <c r="F44" i="18"/>
  <c r="E44" i="18"/>
  <c r="C44" i="18"/>
  <c r="W43" i="18"/>
  <c r="S43" i="18"/>
  <c r="R43" i="18"/>
  <c r="Q43" i="18"/>
  <c r="N43" i="18"/>
  <c r="M43" i="18"/>
  <c r="J43" i="18"/>
  <c r="I43" i="18"/>
  <c r="H43" i="18"/>
  <c r="G43" i="18"/>
  <c r="F43" i="18"/>
  <c r="E43" i="18"/>
  <c r="C43" i="18"/>
  <c r="W42" i="18"/>
  <c r="S42" i="18"/>
  <c r="R42" i="18"/>
  <c r="Q42" i="18"/>
  <c r="N42" i="18"/>
  <c r="M42" i="18"/>
  <c r="J42" i="18"/>
  <c r="I42" i="18"/>
  <c r="H42" i="18"/>
  <c r="G42" i="18"/>
  <c r="F42" i="18"/>
  <c r="E42" i="18"/>
  <c r="C42" i="18"/>
  <c r="W41" i="18"/>
  <c r="S41" i="18"/>
  <c r="R41" i="18"/>
  <c r="Q41" i="18"/>
  <c r="N41" i="18"/>
  <c r="M41" i="18"/>
  <c r="J41" i="18"/>
  <c r="I41" i="18"/>
  <c r="H41" i="18"/>
  <c r="G41" i="18"/>
  <c r="F41" i="18"/>
  <c r="E41" i="18"/>
  <c r="C41" i="18"/>
  <c r="W40" i="18"/>
  <c r="S40" i="18"/>
  <c r="R40" i="18"/>
  <c r="Q40" i="18"/>
  <c r="N40" i="18"/>
  <c r="M40" i="18"/>
  <c r="J40" i="18"/>
  <c r="I40" i="18"/>
  <c r="H40" i="18"/>
  <c r="G40" i="18"/>
  <c r="F40" i="18"/>
  <c r="E40" i="18"/>
  <c r="C40" i="18"/>
  <c r="W39" i="18"/>
  <c r="S39" i="18"/>
  <c r="R39" i="18"/>
  <c r="Q39" i="18"/>
  <c r="N39" i="18"/>
  <c r="M39" i="18"/>
  <c r="J39" i="18"/>
  <c r="I39" i="18"/>
  <c r="H39" i="18"/>
  <c r="G39" i="18"/>
  <c r="F39" i="18"/>
  <c r="E39" i="18"/>
  <c r="C39" i="18"/>
  <c r="W38" i="18"/>
  <c r="S38" i="18"/>
  <c r="R38" i="18"/>
  <c r="Q38" i="18"/>
  <c r="N38" i="18"/>
  <c r="M38" i="18"/>
  <c r="J38" i="18"/>
  <c r="I38" i="18"/>
  <c r="H38" i="18"/>
  <c r="G38" i="18"/>
  <c r="F38" i="18"/>
  <c r="E38" i="18"/>
  <c r="C38" i="18"/>
  <c r="W37" i="18"/>
  <c r="S37" i="18"/>
  <c r="R37" i="18"/>
  <c r="Q37" i="18"/>
  <c r="N37" i="18"/>
  <c r="M37" i="18"/>
  <c r="J37" i="18"/>
  <c r="I37" i="18"/>
  <c r="H37" i="18"/>
  <c r="G37" i="18"/>
  <c r="F37" i="18"/>
  <c r="E37" i="18"/>
  <c r="C37" i="18"/>
  <c r="W36" i="18"/>
  <c r="S36" i="18"/>
  <c r="R36" i="18"/>
  <c r="Q36" i="18"/>
  <c r="N36" i="18"/>
  <c r="M36" i="18"/>
  <c r="J36" i="18"/>
  <c r="I36" i="18"/>
  <c r="H36" i="18"/>
  <c r="G36" i="18"/>
  <c r="F36" i="18"/>
  <c r="E36" i="18"/>
  <c r="C36" i="18"/>
  <c r="W35" i="18"/>
  <c r="S35" i="18"/>
  <c r="R35" i="18"/>
  <c r="Q35" i="18"/>
  <c r="N35" i="18"/>
  <c r="M35" i="18"/>
  <c r="J35" i="18"/>
  <c r="I35" i="18"/>
  <c r="H35" i="18"/>
  <c r="G35" i="18"/>
  <c r="F35" i="18"/>
  <c r="E35" i="18"/>
  <c r="C35" i="18"/>
  <c r="W34" i="18"/>
  <c r="S34" i="18"/>
  <c r="R34" i="18"/>
  <c r="Q34" i="18"/>
  <c r="N34" i="18"/>
  <c r="M34" i="18"/>
  <c r="J34" i="18"/>
  <c r="I34" i="18"/>
  <c r="H34" i="18"/>
  <c r="G34" i="18"/>
  <c r="F34" i="18"/>
  <c r="E34" i="18"/>
  <c r="C34" i="18"/>
  <c r="W33" i="18"/>
  <c r="S33" i="18"/>
  <c r="R33" i="18"/>
  <c r="Q33" i="18"/>
  <c r="N33" i="18"/>
  <c r="M33" i="18"/>
  <c r="J33" i="18"/>
  <c r="I33" i="18"/>
  <c r="H33" i="18"/>
  <c r="G33" i="18"/>
  <c r="F33" i="18"/>
  <c r="E33" i="18"/>
  <c r="C33" i="18"/>
  <c r="W32" i="18"/>
  <c r="S32" i="18"/>
  <c r="R32" i="18"/>
  <c r="Q32" i="18"/>
  <c r="N32" i="18"/>
  <c r="M32" i="18"/>
  <c r="J32" i="18"/>
  <c r="I32" i="18"/>
  <c r="H32" i="18"/>
  <c r="G32" i="18"/>
  <c r="F32" i="18"/>
  <c r="E32" i="18"/>
  <c r="C32" i="18"/>
  <c r="W31" i="18"/>
  <c r="S31" i="18"/>
  <c r="R31" i="18"/>
  <c r="Q31" i="18"/>
  <c r="N31" i="18"/>
  <c r="M31" i="18"/>
  <c r="J31" i="18"/>
  <c r="I31" i="18"/>
  <c r="H31" i="18"/>
  <c r="G31" i="18"/>
  <c r="F31" i="18"/>
  <c r="E31" i="18"/>
  <c r="C31" i="18"/>
  <c r="W30" i="18"/>
  <c r="S30" i="18"/>
  <c r="R30" i="18"/>
  <c r="Q30" i="18"/>
  <c r="N30" i="18"/>
  <c r="M30" i="18"/>
  <c r="J30" i="18"/>
  <c r="I30" i="18"/>
  <c r="H30" i="18"/>
  <c r="G30" i="18"/>
  <c r="F30" i="18"/>
  <c r="E30" i="18"/>
  <c r="C30" i="18"/>
  <c r="W29" i="18"/>
  <c r="S29" i="18"/>
  <c r="R29" i="18"/>
  <c r="Q29" i="18"/>
  <c r="N29" i="18"/>
  <c r="M29" i="18"/>
  <c r="J29" i="18"/>
  <c r="I29" i="18"/>
  <c r="H29" i="18"/>
  <c r="G29" i="18"/>
  <c r="F29" i="18"/>
  <c r="E29" i="18"/>
  <c r="C29" i="18"/>
  <c r="W28" i="18"/>
  <c r="S28" i="18"/>
  <c r="R28" i="18"/>
  <c r="Q28" i="18"/>
  <c r="N28" i="18"/>
  <c r="M28" i="18"/>
  <c r="J28" i="18"/>
  <c r="I28" i="18"/>
  <c r="H28" i="18"/>
  <c r="G28" i="18"/>
  <c r="F28" i="18"/>
  <c r="E28" i="18"/>
  <c r="C28" i="18"/>
  <c r="W27" i="18"/>
  <c r="S27" i="18"/>
  <c r="R27" i="18"/>
  <c r="Q27" i="18"/>
  <c r="N27" i="18"/>
  <c r="M27" i="18"/>
  <c r="J27" i="18"/>
  <c r="I27" i="18"/>
  <c r="H27" i="18"/>
  <c r="G27" i="18"/>
  <c r="F27" i="18"/>
  <c r="E27" i="18"/>
  <c r="C27" i="18"/>
  <c r="W26" i="18"/>
  <c r="S26" i="18"/>
  <c r="R26" i="18"/>
  <c r="Q26" i="18"/>
  <c r="N26" i="18"/>
  <c r="M26" i="18"/>
  <c r="J26" i="18"/>
  <c r="I26" i="18"/>
  <c r="H26" i="18"/>
  <c r="G26" i="18"/>
  <c r="F26" i="18"/>
  <c r="E26" i="18"/>
  <c r="C26" i="18"/>
  <c r="W25" i="18"/>
  <c r="S25" i="18"/>
  <c r="R25" i="18"/>
  <c r="Q25" i="18"/>
  <c r="N25" i="18"/>
  <c r="M25" i="18"/>
  <c r="J25" i="18"/>
  <c r="I25" i="18"/>
  <c r="H25" i="18"/>
  <c r="G25" i="18"/>
  <c r="F25" i="18"/>
  <c r="E25" i="18"/>
  <c r="C25" i="18"/>
  <c r="W24" i="18"/>
  <c r="S24" i="18"/>
  <c r="R24" i="18"/>
  <c r="Q24" i="18"/>
  <c r="N24" i="18"/>
  <c r="M24" i="18"/>
  <c r="J24" i="18"/>
  <c r="I24" i="18"/>
  <c r="H24" i="18"/>
  <c r="G24" i="18"/>
  <c r="F24" i="18"/>
  <c r="E24" i="18"/>
  <c r="C24" i="18"/>
  <c r="W23" i="18"/>
  <c r="S23" i="18"/>
  <c r="R23" i="18"/>
  <c r="Q23" i="18"/>
  <c r="N23" i="18"/>
  <c r="M23" i="18"/>
  <c r="J23" i="18"/>
  <c r="I23" i="18"/>
  <c r="H23" i="18"/>
  <c r="G23" i="18"/>
  <c r="F23" i="18"/>
  <c r="E23" i="18"/>
  <c r="C23" i="18"/>
  <c r="W22" i="18"/>
  <c r="S22" i="18"/>
  <c r="R22" i="18"/>
  <c r="Q22" i="18"/>
  <c r="N22" i="18"/>
  <c r="M22" i="18"/>
  <c r="J22" i="18"/>
  <c r="I22" i="18"/>
  <c r="H22" i="18"/>
  <c r="G22" i="18"/>
  <c r="F22" i="18"/>
  <c r="E22" i="18"/>
  <c r="C22" i="18"/>
  <c r="W21" i="18"/>
  <c r="S21" i="18"/>
  <c r="R21" i="18"/>
  <c r="Q21" i="18"/>
  <c r="N21" i="18"/>
  <c r="M21" i="18"/>
  <c r="J21" i="18"/>
  <c r="I21" i="18"/>
  <c r="H21" i="18"/>
  <c r="G21" i="18"/>
  <c r="F21" i="18"/>
  <c r="E21" i="18"/>
  <c r="C21" i="18"/>
  <c r="W20" i="18"/>
  <c r="S20" i="18"/>
  <c r="R20" i="18"/>
  <c r="Q20" i="18"/>
  <c r="N20" i="18"/>
  <c r="M20" i="18"/>
  <c r="J20" i="18"/>
  <c r="I20" i="18"/>
  <c r="H20" i="18"/>
  <c r="G20" i="18"/>
  <c r="F20" i="18"/>
  <c r="E20" i="18"/>
  <c r="C20" i="18"/>
  <c r="W19" i="18"/>
  <c r="S19" i="18"/>
  <c r="R19" i="18"/>
  <c r="Q19" i="18"/>
  <c r="N19" i="18"/>
  <c r="M19" i="18"/>
  <c r="J19" i="18"/>
  <c r="I19" i="18"/>
  <c r="H19" i="18"/>
  <c r="G19" i="18"/>
  <c r="F19" i="18"/>
  <c r="E19" i="18"/>
  <c r="C19" i="18"/>
  <c r="W18" i="18"/>
  <c r="S18" i="18"/>
  <c r="R18" i="18"/>
  <c r="Q18" i="18"/>
  <c r="N18" i="18"/>
  <c r="M18" i="18"/>
  <c r="J18" i="18"/>
  <c r="I18" i="18"/>
  <c r="H18" i="18"/>
  <c r="G18" i="18"/>
  <c r="F18" i="18"/>
  <c r="E18" i="18"/>
  <c r="C18" i="18"/>
  <c r="W17" i="18"/>
  <c r="S17" i="18"/>
  <c r="R17" i="18"/>
  <c r="Q17" i="18"/>
  <c r="N17" i="18"/>
  <c r="M17" i="18"/>
  <c r="J17" i="18"/>
  <c r="I17" i="18"/>
  <c r="H17" i="18"/>
  <c r="G17" i="18"/>
  <c r="F17" i="18"/>
  <c r="E17" i="18"/>
  <c r="C17" i="18"/>
  <c r="W16" i="18"/>
  <c r="S16" i="18"/>
  <c r="R16" i="18"/>
  <c r="Q16" i="18"/>
  <c r="N16" i="18"/>
  <c r="M16" i="18"/>
  <c r="J16" i="18"/>
  <c r="I16" i="18"/>
  <c r="H16" i="18"/>
  <c r="G16" i="18"/>
  <c r="F16" i="18"/>
  <c r="E16" i="18"/>
  <c r="C16" i="18"/>
  <c r="W15" i="18"/>
  <c r="S15" i="18"/>
  <c r="R15" i="18"/>
  <c r="Q15" i="18"/>
  <c r="N15" i="18"/>
  <c r="M15" i="18"/>
  <c r="J15" i="18"/>
  <c r="I15" i="18"/>
  <c r="H15" i="18"/>
  <c r="G15" i="18"/>
  <c r="F15" i="18"/>
  <c r="E15" i="18"/>
  <c r="C15" i="18"/>
  <c r="W14" i="18"/>
  <c r="S14" i="18"/>
  <c r="R14" i="18"/>
  <c r="Q14" i="18"/>
  <c r="N14" i="18"/>
  <c r="M14" i="18"/>
  <c r="J14" i="18"/>
  <c r="I14" i="18"/>
  <c r="H14" i="18"/>
  <c r="G14" i="18"/>
  <c r="F14" i="18"/>
  <c r="E14" i="18"/>
  <c r="C14" i="18"/>
  <c r="W13" i="18"/>
  <c r="S13" i="18"/>
  <c r="R13" i="18"/>
  <c r="Q13" i="18"/>
  <c r="N13" i="18"/>
  <c r="M13" i="18"/>
  <c r="J13" i="18"/>
  <c r="I13" i="18"/>
  <c r="H13" i="18"/>
  <c r="G13" i="18"/>
  <c r="F13" i="18"/>
  <c r="E13" i="18"/>
  <c r="C13" i="18"/>
  <c r="W12" i="18"/>
  <c r="S12" i="18"/>
  <c r="R12" i="18"/>
  <c r="Q12" i="18"/>
  <c r="N12" i="18"/>
  <c r="M12" i="18"/>
  <c r="J12" i="18"/>
  <c r="I12" i="18"/>
  <c r="H12" i="18"/>
  <c r="G12" i="18"/>
  <c r="F12" i="18"/>
  <c r="E12" i="18"/>
  <c r="C12" i="18"/>
  <c r="R9" i="18"/>
  <c r="N9" i="18"/>
  <c r="M9" i="18"/>
  <c r="I9" i="18"/>
  <c r="H9" i="18"/>
  <c r="F9" i="18"/>
  <c r="R8" i="18"/>
  <c r="N8" i="18"/>
  <c r="M8" i="18"/>
  <c r="I8" i="18"/>
  <c r="H8" i="18"/>
  <c r="F8" i="18"/>
  <c r="Q7" i="18"/>
  <c r="M7" i="18"/>
  <c r="I7" i="18"/>
  <c r="F7" i="18"/>
  <c r="Q6" i="18"/>
  <c r="M6" i="18"/>
  <c r="I6" i="18"/>
  <c r="F6" i="18"/>
  <c r="F5" i="18"/>
  <c r="F4" i="18"/>
  <c r="V3" i="18"/>
  <c r="F3" i="18"/>
  <c r="V2" i="18"/>
  <c r="F2" i="18"/>
  <c r="V1" i="18"/>
  <c r="F1" i="18"/>
  <c r="W60" i="17"/>
  <c r="S60" i="17"/>
  <c r="R60" i="17"/>
  <c r="Q60" i="17"/>
  <c r="N60" i="17"/>
  <c r="M60" i="17"/>
  <c r="J60" i="17"/>
  <c r="I60" i="17"/>
  <c r="H60" i="17"/>
  <c r="G60" i="17"/>
  <c r="E60" i="17"/>
  <c r="C60" i="17"/>
  <c r="W59" i="17"/>
  <c r="S59" i="17"/>
  <c r="R59" i="17"/>
  <c r="Q59" i="17"/>
  <c r="N59" i="17"/>
  <c r="M59" i="17"/>
  <c r="J59" i="17"/>
  <c r="I59" i="17"/>
  <c r="H59" i="17"/>
  <c r="G59" i="17"/>
  <c r="F59" i="17"/>
  <c r="E59" i="17"/>
  <c r="C59" i="17"/>
  <c r="W58" i="17"/>
  <c r="S58" i="17"/>
  <c r="R58" i="17"/>
  <c r="Q58" i="17"/>
  <c r="N58" i="17"/>
  <c r="M58" i="17"/>
  <c r="J58" i="17"/>
  <c r="I58" i="17"/>
  <c r="H58" i="17"/>
  <c r="G58" i="17"/>
  <c r="F58" i="17"/>
  <c r="E58" i="17"/>
  <c r="C58" i="17"/>
  <c r="W57" i="17"/>
  <c r="S57" i="17"/>
  <c r="R57" i="17"/>
  <c r="Q57" i="17"/>
  <c r="N57" i="17"/>
  <c r="M57" i="17"/>
  <c r="J57" i="17"/>
  <c r="I57" i="17"/>
  <c r="H57" i="17"/>
  <c r="G57" i="17"/>
  <c r="F57" i="17"/>
  <c r="E57" i="17"/>
  <c r="C57" i="17"/>
  <c r="W56" i="17"/>
  <c r="S56" i="17"/>
  <c r="R56" i="17"/>
  <c r="Q56" i="17"/>
  <c r="N56" i="17"/>
  <c r="M56" i="17"/>
  <c r="J56" i="17"/>
  <c r="I56" i="17"/>
  <c r="H56" i="17"/>
  <c r="G56" i="17"/>
  <c r="F56" i="17"/>
  <c r="E56" i="17"/>
  <c r="C56" i="17"/>
  <c r="W55" i="17"/>
  <c r="S55" i="17"/>
  <c r="R55" i="17"/>
  <c r="Q55" i="17"/>
  <c r="N55" i="17"/>
  <c r="M55" i="17"/>
  <c r="J55" i="17"/>
  <c r="I55" i="17"/>
  <c r="H55" i="17"/>
  <c r="G55" i="17"/>
  <c r="F55" i="17"/>
  <c r="E55" i="17"/>
  <c r="C55" i="17"/>
  <c r="W54" i="17"/>
  <c r="S54" i="17"/>
  <c r="R54" i="17"/>
  <c r="Q54" i="17"/>
  <c r="N54" i="17"/>
  <c r="M54" i="17"/>
  <c r="J54" i="17"/>
  <c r="I54" i="17"/>
  <c r="H54" i="17"/>
  <c r="G54" i="17"/>
  <c r="F54" i="17"/>
  <c r="E54" i="17"/>
  <c r="C54" i="17"/>
  <c r="W53" i="17"/>
  <c r="S53" i="17"/>
  <c r="R53" i="17"/>
  <c r="Q53" i="17"/>
  <c r="N53" i="17"/>
  <c r="M53" i="17"/>
  <c r="J53" i="17"/>
  <c r="I53" i="17"/>
  <c r="H53" i="17"/>
  <c r="G53" i="17"/>
  <c r="F53" i="17"/>
  <c r="E53" i="17"/>
  <c r="C53" i="17"/>
  <c r="W52" i="17"/>
  <c r="S52" i="17"/>
  <c r="R52" i="17"/>
  <c r="Q52" i="17"/>
  <c r="N52" i="17"/>
  <c r="M52" i="17"/>
  <c r="J52" i="17"/>
  <c r="I52" i="17"/>
  <c r="H52" i="17"/>
  <c r="G52" i="17"/>
  <c r="F52" i="17"/>
  <c r="E52" i="17"/>
  <c r="C52" i="17"/>
  <c r="W51" i="17"/>
  <c r="S51" i="17"/>
  <c r="R51" i="17"/>
  <c r="Q51" i="17"/>
  <c r="N51" i="17"/>
  <c r="M51" i="17"/>
  <c r="J51" i="17"/>
  <c r="I51" i="17"/>
  <c r="H51" i="17"/>
  <c r="G51" i="17"/>
  <c r="F51" i="17"/>
  <c r="E51" i="17"/>
  <c r="C51" i="17"/>
  <c r="W50" i="17"/>
  <c r="S50" i="17"/>
  <c r="R50" i="17"/>
  <c r="Q50" i="17"/>
  <c r="N50" i="17"/>
  <c r="M50" i="17"/>
  <c r="J50" i="17"/>
  <c r="I50" i="17"/>
  <c r="H50" i="17"/>
  <c r="G50" i="17"/>
  <c r="F50" i="17"/>
  <c r="E50" i="17"/>
  <c r="C50" i="17"/>
  <c r="W49" i="17"/>
  <c r="S49" i="17"/>
  <c r="R49" i="17"/>
  <c r="Q49" i="17"/>
  <c r="N49" i="17"/>
  <c r="M49" i="17"/>
  <c r="J49" i="17"/>
  <c r="I49" i="17"/>
  <c r="H49" i="17"/>
  <c r="G49" i="17"/>
  <c r="F49" i="17"/>
  <c r="E49" i="17"/>
  <c r="C49" i="17"/>
  <c r="W48" i="17"/>
  <c r="S48" i="17"/>
  <c r="R48" i="17"/>
  <c r="Q48" i="17"/>
  <c r="N48" i="17"/>
  <c r="M48" i="17"/>
  <c r="J48" i="17"/>
  <c r="I48" i="17"/>
  <c r="H48" i="17"/>
  <c r="G48" i="17"/>
  <c r="F48" i="17"/>
  <c r="E48" i="17"/>
  <c r="C48" i="17"/>
  <c r="W47" i="17"/>
  <c r="S47" i="17"/>
  <c r="R47" i="17"/>
  <c r="Q47" i="17"/>
  <c r="N47" i="17"/>
  <c r="M47" i="17"/>
  <c r="J47" i="17"/>
  <c r="I47" i="17"/>
  <c r="H47" i="17"/>
  <c r="G47" i="17"/>
  <c r="F47" i="17"/>
  <c r="E47" i="17"/>
  <c r="C47" i="17"/>
  <c r="W46" i="17"/>
  <c r="S46" i="17"/>
  <c r="R46" i="17"/>
  <c r="Q46" i="17"/>
  <c r="N46" i="17"/>
  <c r="M46" i="17"/>
  <c r="J46" i="17"/>
  <c r="I46" i="17"/>
  <c r="H46" i="17"/>
  <c r="G46" i="17"/>
  <c r="F46" i="17"/>
  <c r="E46" i="17"/>
  <c r="C46" i="17"/>
  <c r="W45" i="17"/>
  <c r="S45" i="17"/>
  <c r="R45" i="17"/>
  <c r="Q45" i="17"/>
  <c r="N45" i="17"/>
  <c r="M45" i="17"/>
  <c r="J45" i="17"/>
  <c r="I45" i="17"/>
  <c r="H45" i="17"/>
  <c r="G45" i="17"/>
  <c r="F45" i="17"/>
  <c r="E45" i="17"/>
  <c r="C45" i="17"/>
  <c r="W44" i="17"/>
  <c r="S44" i="17"/>
  <c r="R44" i="17"/>
  <c r="Q44" i="17"/>
  <c r="N44" i="17"/>
  <c r="M44" i="17"/>
  <c r="J44" i="17"/>
  <c r="I44" i="17"/>
  <c r="H44" i="17"/>
  <c r="G44" i="17"/>
  <c r="F44" i="17"/>
  <c r="E44" i="17"/>
  <c r="C44" i="17"/>
  <c r="W43" i="17"/>
  <c r="S43" i="17"/>
  <c r="R43" i="17"/>
  <c r="Q43" i="17"/>
  <c r="N43" i="17"/>
  <c r="M43" i="17"/>
  <c r="J43" i="17"/>
  <c r="I43" i="17"/>
  <c r="H43" i="17"/>
  <c r="G43" i="17"/>
  <c r="F43" i="17"/>
  <c r="E43" i="17"/>
  <c r="C43" i="17"/>
  <c r="W42" i="17"/>
  <c r="S42" i="17"/>
  <c r="R42" i="17"/>
  <c r="Q42" i="17"/>
  <c r="N42" i="17"/>
  <c r="M42" i="17"/>
  <c r="J42" i="17"/>
  <c r="I42" i="17"/>
  <c r="G42" i="17"/>
  <c r="F42" i="17"/>
  <c r="E42" i="17"/>
  <c r="C42" i="17"/>
  <c r="W41" i="17"/>
  <c r="S41" i="17"/>
  <c r="R41" i="17"/>
  <c r="Q41" i="17"/>
  <c r="N41" i="17"/>
  <c r="M41" i="17"/>
  <c r="J41" i="17"/>
  <c r="I41" i="17"/>
  <c r="H41" i="17"/>
  <c r="G41" i="17"/>
  <c r="F41" i="17"/>
  <c r="E41" i="17"/>
  <c r="C41" i="17"/>
  <c r="W40" i="17"/>
  <c r="S40" i="17"/>
  <c r="R40" i="17"/>
  <c r="Q40" i="17"/>
  <c r="N40" i="17"/>
  <c r="M40" i="17"/>
  <c r="J40" i="17"/>
  <c r="I40" i="17"/>
  <c r="H40" i="17"/>
  <c r="G40" i="17"/>
  <c r="F40" i="17"/>
  <c r="E40" i="17"/>
  <c r="C40" i="17"/>
  <c r="W39" i="17"/>
  <c r="S39" i="17"/>
  <c r="R39" i="17"/>
  <c r="Q39" i="17"/>
  <c r="N39" i="17"/>
  <c r="M39" i="17"/>
  <c r="J39" i="17"/>
  <c r="I39" i="17"/>
  <c r="H39" i="17"/>
  <c r="G39" i="17"/>
  <c r="F39" i="17"/>
  <c r="E39" i="17"/>
  <c r="C39" i="17"/>
  <c r="W38" i="17"/>
  <c r="S38" i="17"/>
  <c r="R38" i="17"/>
  <c r="Q38" i="17"/>
  <c r="N38" i="17"/>
  <c r="M38" i="17"/>
  <c r="J38" i="17"/>
  <c r="I38" i="17"/>
  <c r="H38" i="17"/>
  <c r="G38" i="17"/>
  <c r="F38" i="17"/>
  <c r="C38" i="17"/>
  <c r="W37" i="17"/>
  <c r="S37" i="17"/>
  <c r="R37" i="17"/>
  <c r="Q37" i="17"/>
  <c r="N37" i="17"/>
  <c r="M37" i="17"/>
  <c r="J37" i="17"/>
  <c r="I37" i="17"/>
  <c r="H37" i="17"/>
  <c r="G37" i="17"/>
  <c r="F37" i="17"/>
  <c r="E37" i="17"/>
  <c r="E38" i="17"/>
  <c r="C37" i="17"/>
  <c r="W36" i="17"/>
  <c r="S36" i="17"/>
  <c r="R36" i="17"/>
  <c r="Q36" i="17"/>
  <c r="N36" i="17"/>
  <c r="M36" i="17"/>
  <c r="J36" i="17"/>
  <c r="I36" i="17"/>
  <c r="H36" i="17"/>
  <c r="G36" i="17"/>
  <c r="F36" i="17"/>
  <c r="E36" i="17"/>
  <c r="C36" i="17"/>
  <c r="W35" i="17"/>
  <c r="S35" i="17"/>
  <c r="R35" i="17"/>
  <c r="Q35" i="17"/>
  <c r="N35" i="17"/>
  <c r="M35" i="17"/>
  <c r="J35" i="17"/>
  <c r="I35" i="17"/>
  <c r="H35" i="17"/>
  <c r="G35" i="17"/>
  <c r="F35" i="17"/>
  <c r="E35" i="17"/>
  <c r="C35" i="17"/>
  <c r="W34" i="17"/>
  <c r="S34" i="17"/>
  <c r="R34" i="17"/>
  <c r="Q34" i="17"/>
  <c r="N34" i="17"/>
  <c r="M34" i="17"/>
  <c r="J34" i="17"/>
  <c r="I34" i="17"/>
  <c r="H34" i="17"/>
  <c r="G34" i="17"/>
  <c r="F34" i="17"/>
  <c r="E34" i="17"/>
  <c r="C34" i="17"/>
  <c r="W33" i="17"/>
  <c r="S33" i="17"/>
  <c r="R33" i="17"/>
  <c r="Q33" i="17"/>
  <c r="N33" i="17"/>
  <c r="M33" i="17"/>
  <c r="J33" i="17"/>
  <c r="I33" i="17"/>
  <c r="H33" i="17"/>
  <c r="G33" i="17"/>
  <c r="F33" i="17"/>
  <c r="E33" i="17"/>
  <c r="C33" i="17"/>
  <c r="W32" i="17"/>
  <c r="S32" i="17"/>
  <c r="R32" i="17"/>
  <c r="Q32" i="17"/>
  <c r="N32" i="17"/>
  <c r="M32" i="17"/>
  <c r="J32" i="17"/>
  <c r="I32" i="17"/>
  <c r="H32" i="17"/>
  <c r="G32" i="17"/>
  <c r="F32" i="17"/>
  <c r="E32" i="17"/>
  <c r="C32" i="17"/>
  <c r="W31" i="17"/>
  <c r="S31" i="17"/>
  <c r="R31" i="17"/>
  <c r="Q31" i="17"/>
  <c r="N31" i="17"/>
  <c r="M31" i="17"/>
  <c r="J31" i="17"/>
  <c r="I31" i="17"/>
  <c r="H31" i="17"/>
  <c r="G31" i="17"/>
  <c r="F31" i="17"/>
  <c r="E31" i="17"/>
  <c r="C31" i="17"/>
  <c r="W30" i="17"/>
  <c r="S30" i="17"/>
  <c r="R30" i="17"/>
  <c r="Q30" i="17"/>
  <c r="N30" i="17"/>
  <c r="M30" i="17"/>
  <c r="J30" i="17"/>
  <c r="I30" i="17"/>
  <c r="H30" i="17"/>
  <c r="G30" i="17"/>
  <c r="F30" i="17"/>
  <c r="E30" i="17"/>
  <c r="C30" i="17"/>
  <c r="W29" i="17"/>
  <c r="S29" i="17"/>
  <c r="R29" i="17"/>
  <c r="Q29" i="17"/>
  <c r="N29" i="17"/>
  <c r="M29" i="17"/>
  <c r="J29" i="17"/>
  <c r="I29" i="17"/>
  <c r="H29" i="17"/>
  <c r="G29" i="17"/>
  <c r="C28" i="17"/>
  <c r="W28" i="17"/>
  <c r="S28" i="17"/>
  <c r="R28" i="17"/>
  <c r="Q28" i="17"/>
  <c r="N28" i="17"/>
  <c r="M28" i="17"/>
  <c r="J28" i="17"/>
  <c r="I28" i="17"/>
  <c r="H28" i="17"/>
  <c r="G28" i="17"/>
  <c r="F28" i="17"/>
  <c r="E28" i="17"/>
  <c r="C27" i="17"/>
  <c r="W26" i="17"/>
  <c r="S26" i="17"/>
  <c r="R26" i="17"/>
  <c r="Q26" i="17"/>
  <c r="N26" i="17"/>
  <c r="M26" i="17"/>
  <c r="J26" i="17"/>
  <c r="I26" i="17"/>
  <c r="H26" i="17"/>
  <c r="G26" i="17"/>
  <c r="F26" i="17"/>
  <c r="E26" i="17"/>
  <c r="C26" i="17"/>
  <c r="W24" i="17"/>
  <c r="S24" i="17"/>
  <c r="R24" i="17"/>
  <c r="Q24" i="17"/>
  <c r="N24" i="17"/>
  <c r="M24" i="17"/>
  <c r="J24" i="17"/>
  <c r="I24" i="17"/>
  <c r="H24" i="17"/>
  <c r="G24" i="17"/>
  <c r="F24" i="17"/>
  <c r="E24" i="17"/>
  <c r="W25" i="17"/>
  <c r="S25" i="17"/>
  <c r="R25" i="17"/>
  <c r="Q25" i="17"/>
  <c r="N25" i="17"/>
  <c r="M25" i="17"/>
  <c r="J25" i="17"/>
  <c r="I25" i="17"/>
  <c r="H25" i="17"/>
  <c r="G25" i="17"/>
  <c r="F25" i="17"/>
  <c r="E25" i="17"/>
  <c r="C24" i="17"/>
  <c r="W23" i="17"/>
  <c r="S23" i="17"/>
  <c r="R23" i="17"/>
  <c r="Q23" i="17"/>
  <c r="N23" i="17"/>
  <c r="M23" i="17"/>
  <c r="J23" i="17"/>
  <c r="I23" i="17"/>
  <c r="H23" i="17"/>
  <c r="G23" i="17"/>
  <c r="F23" i="17"/>
  <c r="E23" i="17"/>
  <c r="C23" i="17"/>
  <c r="C25" i="17"/>
  <c r="C29" i="17"/>
  <c r="W22" i="17"/>
  <c r="S22" i="17"/>
  <c r="R22" i="17"/>
  <c r="Q22" i="17"/>
  <c r="N22" i="17"/>
  <c r="M22" i="17"/>
  <c r="J22" i="17"/>
  <c r="I22" i="17"/>
  <c r="H22" i="17"/>
  <c r="G22" i="17"/>
  <c r="F22" i="17"/>
  <c r="E22" i="17"/>
  <c r="C22" i="17"/>
  <c r="W21" i="17"/>
  <c r="S21" i="17"/>
  <c r="R21" i="17"/>
  <c r="Q21" i="17"/>
  <c r="N21" i="17"/>
  <c r="M21" i="17"/>
  <c r="J21" i="17"/>
  <c r="I21" i="17"/>
  <c r="H21" i="17"/>
  <c r="G21" i="17"/>
  <c r="F21" i="17"/>
  <c r="E21" i="17"/>
  <c r="C21" i="17"/>
  <c r="W20" i="17"/>
  <c r="S20" i="17"/>
  <c r="R20" i="17"/>
  <c r="Q20" i="17"/>
  <c r="N20" i="17"/>
  <c r="M20" i="17"/>
  <c r="J20" i="17"/>
  <c r="I20" i="17"/>
  <c r="H20" i="17"/>
  <c r="G20" i="17"/>
  <c r="F20" i="17"/>
  <c r="E20" i="17"/>
  <c r="C20" i="17"/>
  <c r="W19" i="17"/>
  <c r="S19" i="17"/>
  <c r="R19" i="17"/>
  <c r="Q19" i="17"/>
  <c r="N19" i="17"/>
  <c r="M19" i="17"/>
  <c r="J19" i="17"/>
  <c r="I19" i="17"/>
  <c r="H19" i="17"/>
  <c r="G19" i="17"/>
  <c r="F19" i="17"/>
  <c r="E19" i="17"/>
  <c r="C19" i="17"/>
  <c r="W18" i="17"/>
  <c r="S18" i="17"/>
  <c r="R18" i="17"/>
  <c r="Q18" i="17"/>
  <c r="N18" i="17"/>
  <c r="M18" i="17"/>
  <c r="J18" i="17"/>
  <c r="I18" i="17"/>
  <c r="H18" i="17"/>
  <c r="G18" i="17"/>
  <c r="F18" i="17"/>
  <c r="E18" i="17"/>
  <c r="C18" i="17"/>
  <c r="W17" i="17"/>
  <c r="S17" i="17"/>
  <c r="R17" i="17"/>
  <c r="Q17" i="17"/>
  <c r="N17" i="17"/>
  <c r="M17" i="17"/>
  <c r="J17" i="17"/>
  <c r="I17" i="17"/>
  <c r="H17" i="17"/>
  <c r="G17" i="17"/>
  <c r="F17" i="17"/>
  <c r="E17" i="17"/>
  <c r="C17" i="17"/>
  <c r="C16" i="17"/>
  <c r="E16" i="17"/>
  <c r="F16" i="17"/>
  <c r="G16" i="17"/>
  <c r="H16" i="17"/>
  <c r="I16" i="17"/>
  <c r="J16" i="17"/>
  <c r="M16" i="17"/>
  <c r="N16" i="17"/>
  <c r="Q16" i="17"/>
  <c r="R16" i="17"/>
  <c r="S16" i="17"/>
  <c r="W16" i="17"/>
  <c r="C15" i="17"/>
  <c r="E15" i="17"/>
  <c r="F15" i="17"/>
  <c r="G15" i="17"/>
  <c r="H15" i="17"/>
  <c r="I15" i="17"/>
  <c r="J15" i="17"/>
  <c r="W15" i="17"/>
  <c r="S15" i="17"/>
  <c r="R15" i="17"/>
  <c r="Q15" i="17"/>
  <c r="N15" i="17"/>
  <c r="M15" i="17"/>
  <c r="W14" i="17"/>
  <c r="W27" i="17"/>
  <c r="F29" i="17"/>
  <c r="E29" i="17"/>
  <c r="H42" i="17"/>
  <c r="C12" i="17"/>
  <c r="E12" i="17"/>
  <c r="F12" i="17"/>
  <c r="G12" i="17"/>
  <c r="H12" i="17"/>
  <c r="I12" i="17"/>
  <c r="J12" i="17"/>
  <c r="M12" i="17"/>
  <c r="N12" i="17"/>
  <c r="Q12" i="17"/>
  <c r="R12" i="17"/>
  <c r="S12" i="17"/>
  <c r="W12" i="17"/>
  <c r="V12" i="17"/>
  <c r="S14" i="17"/>
  <c r="R14" i="17"/>
  <c r="Q14" i="17"/>
  <c r="N14" i="17"/>
  <c r="M14" i="17"/>
  <c r="J14" i="17"/>
  <c r="I14" i="17"/>
  <c r="H14" i="17"/>
  <c r="G14" i="17"/>
  <c r="F14" i="17"/>
  <c r="E14" i="17"/>
  <c r="C14" i="17"/>
  <c r="W13" i="17"/>
  <c r="S13" i="17"/>
  <c r="R13" i="17"/>
  <c r="Q13" i="17"/>
  <c r="N13" i="17"/>
  <c r="M13" i="17"/>
  <c r="J13" i="17"/>
  <c r="I13" i="17"/>
  <c r="G13" i="17"/>
  <c r="F13" i="17"/>
  <c r="E13" i="17"/>
  <c r="C13" i="17"/>
  <c r="E27" i="17"/>
  <c r="F27" i="17"/>
  <c r="G27" i="17"/>
  <c r="H27" i="17"/>
  <c r="I27" i="17"/>
  <c r="J27" i="17"/>
  <c r="M27" i="17"/>
  <c r="N27" i="17"/>
  <c r="Q27" i="17"/>
  <c r="R27" i="17"/>
  <c r="S27" i="17"/>
  <c r="F60" i="17"/>
  <c r="K59" i="25" l="1"/>
  <c r="L59" i="25" s="1"/>
  <c r="K36" i="22"/>
  <c r="L36" i="22" s="1"/>
  <c r="K28" i="18"/>
  <c r="L28" i="18" s="1"/>
  <c r="K32" i="18"/>
  <c r="L32" i="18" s="1"/>
  <c r="K36" i="18"/>
  <c r="L36" i="18" s="1"/>
  <c r="K40" i="18"/>
  <c r="L40" i="18" s="1"/>
  <c r="K44" i="18"/>
  <c r="L44" i="18" s="1"/>
  <c r="K48" i="18"/>
  <c r="L48" i="18" s="1"/>
  <c r="K52" i="18"/>
  <c r="L52" i="18" s="1"/>
  <c r="K56" i="18"/>
  <c r="L56" i="18" s="1"/>
  <c r="K60" i="18"/>
  <c r="L60" i="18" s="1"/>
  <c r="K13" i="19"/>
  <c r="K17" i="19"/>
  <c r="L17" i="19" s="1"/>
  <c r="K19" i="19"/>
  <c r="L19" i="19" s="1"/>
  <c r="K31" i="19"/>
  <c r="L31" i="19" s="1"/>
  <c r="K35" i="19"/>
  <c r="L35" i="19" s="1"/>
  <c r="K47" i="19"/>
  <c r="L47" i="19" s="1"/>
  <c r="K51" i="19"/>
  <c r="L51" i="19" s="1"/>
  <c r="K14" i="20"/>
  <c r="L14" i="20" s="1"/>
  <c r="K20" i="20"/>
  <c r="L20" i="20" s="1"/>
  <c r="K24" i="20"/>
  <c r="L24" i="20" s="1"/>
  <c r="K36" i="20"/>
  <c r="L36" i="20" s="1"/>
  <c r="K40" i="20"/>
  <c r="L40" i="20" s="1"/>
  <c r="K44" i="20"/>
  <c r="L44" i="20" s="1"/>
  <c r="K48" i="20"/>
  <c r="L48" i="20" s="1"/>
  <c r="K52" i="20"/>
  <c r="L52" i="20" s="1"/>
  <c r="K56" i="20"/>
  <c r="L56" i="20" s="1"/>
  <c r="K60" i="20"/>
  <c r="L60" i="20" s="1"/>
  <c r="K15" i="21"/>
  <c r="L15" i="21" s="1"/>
  <c r="K21" i="21"/>
  <c r="L21" i="21" s="1"/>
  <c r="K25" i="21"/>
  <c r="L25" i="21" s="1"/>
  <c r="K29" i="21"/>
  <c r="L29" i="21" s="1"/>
  <c r="K33" i="21"/>
  <c r="L33" i="21" s="1"/>
  <c r="K39" i="25"/>
  <c r="L39" i="25" s="1"/>
  <c r="K43" i="25"/>
  <c r="L43" i="25" s="1"/>
  <c r="K51" i="25"/>
  <c r="L51" i="25" s="1"/>
  <c r="K55" i="25"/>
  <c r="L55" i="25" s="1"/>
  <c r="K28" i="17"/>
  <c r="L28" i="17" s="1"/>
  <c r="K37" i="17"/>
  <c r="L37" i="17" s="1"/>
  <c r="K18" i="17"/>
  <c r="L18" i="17" s="1"/>
  <c r="K22" i="17"/>
  <c r="L22" i="17" s="1"/>
  <c r="K13" i="18"/>
  <c r="L13" i="18" s="1"/>
  <c r="K17" i="18"/>
  <c r="L17" i="18" s="1"/>
  <c r="K41" i="17"/>
  <c r="L41" i="17" s="1"/>
  <c r="K42" i="17"/>
  <c r="L42" i="17" s="1"/>
  <c r="K50" i="17"/>
  <c r="L50" i="17" s="1"/>
  <c r="K54" i="17"/>
  <c r="L54" i="17" s="1"/>
  <c r="K58" i="17"/>
  <c r="L58" i="17" s="1"/>
  <c r="K18" i="18"/>
  <c r="L18" i="18" s="1"/>
  <c r="K26" i="18"/>
  <c r="L26" i="18" s="1"/>
  <c r="K20" i="19"/>
  <c r="L20" i="19" s="1"/>
  <c r="K24" i="19"/>
  <c r="L24" i="19" s="1"/>
  <c r="K30" i="19"/>
  <c r="L30" i="19" s="1"/>
  <c r="K42" i="19"/>
  <c r="L42" i="19" s="1"/>
  <c r="K46" i="19"/>
  <c r="L46" i="19" s="1"/>
  <c r="K44" i="23"/>
  <c r="L44" i="23" s="1"/>
  <c r="K46" i="23"/>
  <c r="L46" i="23" s="1"/>
  <c r="K52" i="23"/>
  <c r="L52" i="23" s="1"/>
  <c r="K54" i="23"/>
  <c r="L54" i="23" s="1"/>
  <c r="K60" i="23"/>
  <c r="L60" i="23" s="1"/>
  <c r="K18" i="24"/>
  <c r="L18" i="24" s="1"/>
  <c r="K20" i="24"/>
  <c r="L20" i="24" s="1"/>
  <c r="K22" i="24"/>
  <c r="L22" i="24" s="1"/>
  <c r="K26" i="24"/>
  <c r="L26" i="24" s="1"/>
  <c r="K21" i="23"/>
  <c r="L21" i="23" s="1"/>
  <c r="K25" i="23"/>
  <c r="L25" i="23" s="1"/>
  <c r="K27" i="23"/>
  <c r="L27" i="23" s="1"/>
  <c r="K45" i="24"/>
  <c r="L45" i="24" s="1"/>
  <c r="K47" i="24"/>
  <c r="L47" i="24" s="1"/>
  <c r="K49" i="24"/>
  <c r="L49" i="24" s="1"/>
  <c r="K51" i="24"/>
  <c r="L51" i="24" s="1"/>
  <c r="K53" i="24"/>
  <c r="L53" i="24" s="1"/>
  <c r="K55" i="24"/>
  <c r="L55" i="24" s="1"/>
  <c r="K12" i="25"/>
  <c r="L12" i="25" s="1"/>
  <c r="K14" i="25"/>
  <c r="L14" i="25" s="1"/>
  <c r="K16" i="25"/>
  <c r="L16" i="25" s="1"/>
  <c r="K30" i="25"/>
  <c r="L30" i="25" s="1"/>
  <c r="K46" i="25"/>
  <c r="L46" i="25" s="1"/>
  <c r="K58" i="19"/>
  <c r="L58" i="19" s="1"/>
  <c r="K13" i="20"/>
  <c r="L13" i="20" s="1"/>
  <c r="K25" i="20"/>
  <c r="L25" i="20" s="1"/>
  <c r="K31" i="20"/>
  <c r="L31" i="20" s="1"/>
  <c r="K35" i="20"/>
  <c r="L35" i="20" s="1"/>
  <c r="K39" i="22"/>
  <c r="L39" i="22" s="1"/>
  <c r="K43" i="22"/>
  <c r="L43" i="22" s="1"/>
  <c r="K47" i="22"/>
  <c r="L47" i="22" s="1"/>
  <c r="K51" i="22"/>
  <c r="L51" i="22" s="1"/>
  <c r="K55" i="22"/>
  <c r="L55" i="22" s="1"/>
  <c r="K59" i="22"/>
  <c r="L59" i="22" s="1"/>
  <c r="K14" i="23"/>
  <c r="L14" i="23" s="1"/>
  <c r="K28" i="23"/>
  <c r="L28" i="23" s="1"/>
  <c r="K30" i="23"/>
  <c r="L30" i="23" s="1"/>
  <c r="K36" i="23"/>
  <c r="L36" i="23" s="1"/>
  <c r="K38" i="23"/>
  <c r="L38" i="23" s="1"/>
  <c r="K15" i="24"/>
  <c r="L15" i="24" s="1"/>
  <c r="K17" i="24"/>
  <c r="L17" i="24" s="1"/>
  <c r="K29" i="24"/>
  <c r="L29" i="24" s="1"/>
  <c r="K31" i="24"/>
  <c r="L31" i="24" s="1"/>
  <c r="K33" i="24"/>
  <c r="L33" i="24" s="1"/>
  <c r="K37" i="24"/>
  <c r="L37" i="24" s="1"/>
  <c r="K39" i="24"/>
  <c r="L39" i="24" s="1"/>
  <c r="K23" i="25"/>
  <c r="L23" i="25" s="1"/>
  <c r="K27" i="25"/>
  <c r="L27" i="25" s="1"/>
  <c r="K35" i="25"/>
  <c r="L35" i="25" s="1"/>
  <c r="K15" i="17"/>
  <c r="L15" i="17" s="1"/>
  <c r="K17" i="17"/>
  <c r="L17" i="17" s="1"/>
  <c r="K23" i="17"/>
  <c r="L23" i="17" s="1"/>
  <c r="K31" i="17"/>
  <c r="L31" i="17" s="1"/>
  <c r="K35" i="17"/>
  <c r="L35" i="17" s="1"/>
  <c r="K48" i="17"/>
  <c r="L48" i="17" s="1"/>
  <c r="K56" i="17"/>
  <c r="L56" i="17" s="1"/>
  <c r="K20" i="18"/>
  <c r="L20" i="18" s="1"/>
  <c r="K24" i="17"/>
  <c r="L24" i="17" s="1"/>
  <c r="K39" i="17"/>
  <c r="L39" i="17" s="1"/>
  <c r="K46" i="17"/>
  <c r="L46" i="17" s="1"/>
  <c r="K60" i="17"/>
  <c r="L60" i="17" s="1"/>
  <c r="K15" i="18"/>
  <c r="L15" i="18" s="1"/>
  <c r="K24" i="18"/>
  <c r="L24" i="18" s="1"/>
  <c r="K30" i="18"/>
  <c r="L30" i="18" s="1"/>
  <c r="K34" i="18"/>
  <c r="L34" i="18" s="1"/>
  <c r="K38" i="18"/>
  <c r="L38" i="18" s="1"/>
  <c r="K42" i="18"/>
  <c r="L42" i="18" s="1"/>
  <c r="K46" i="18"/>
  <c r="L46" i="18" s="1"/>
  <c r="K50" i="18"/>
  <c r="L50" i="18" s="1"/>
  <c r="K54" i="18"/>
  <c r="L54" i="18" s="1"/>
  <c r="K58" i="18"/>
  <c r="L58" i="18" s="1"/>
  <c r="K16" i="19"/>
  <c r="L16" i="19" s="1"/>
  <c r="K23" i="19"/>
  <c r="L23" i="19" s="1"/>
  <c r="K34" i="19"/>
  <c r="L34" i="19" s="1"/>
  <c r="K39" i="19"/>
  <c r="L39" i="19" s="1"/>
  <c r="K50" i="19"/>
  <c r="L50" i="19" s="1"/>
  <c r="K55" i="19"/>
  <c r="L55" i="19" s="1"/>
  <c r="K17" i="20"/>
  <c r="L17" i="20" s="1"/>
  <c r="K28" i="20"/>
  <c r="L28" i="20" s="1"/>
  <c r="K39" i="20"/>
  <c r="L39" i="20" s="1"/>
  <c r="K34" i="25"/>
  <c r="L34" i="25" s="1"/>
  <c r="K47" i="25"/>
  <c r="L47" i="25" s="1"/>
  <c r="K20" i="17"/>
  <c r="L20" i="17" s="1"/>
  <c r="K29" i="17"/>
  <c r="L29" i="17" s="1"/>
  <c r="K33" i="17"/>
  <c r="L33" i="17" s="1"/>
  <c r="K44" i="17"/>
  <c r="L44" i="17" s="1"/>
  <c r="K52" i="17"/>
  <c r="L52" i="17" s="1"/>
  <c r="K22" i="18"/>
  <c r="L22" i="18" s="1"/>
  <c r="K27" i="19"/>
  <c r="L27" i="19" s="1"/>
  <c r="K38" i="19"/>
  <c r="L38" i="19" s="1"/>
  <c r="K43" i="19"/>
  <c r="L43" i="19" s="1"/>
  <c r="K54" i="19"/>
  <c r="L54" i="19" s="1"/>
  <c r="K59" i="19"/>
  <c r="L59" i="19" s="1"/>
  <c r="K21" i="20"/>
  <c r="L21" i="20" s="1"/>
  <c r="K32" i="20"/>
  <c r="L32" i="20" s="1"/>
  <c r="K43" i="20"/>
  <c r="L43" i="20" s="1"/>
  <c r="K47" i="20"/>
  <c r="L47" i="20" s="1"/>
  <c r="K51" i="20"/>
  <c r="L51" i="20" s="1"/>
  <c r="K55" i="20"/>
  <c r="L55" i="20" s="1"/>
  <c r="K59" i="20"/>
  <c r="L59" i="20" s="1"/>
  <c r="K14" i="21"/>
  <c r="L14" i="21" s="1"/>
  <c r="K18" i="21"/>
  <c r="L18" i="21" s="1"/>
  <c r="K22" i="21"/>
  <c r="L22" i="21" s="1"/>
  <c r="K26" i="21"/>
  <c r="L26" i="21" s="1"/>
  <c r="K28" i="21"/>
  <c r="L28" i="21" s="1"/>
  <c r="K32" i="21"/>
  <c r="L32" i="21" s="1"/>
  <c r="K36" i="21"/>
  <c r="L36" i="21" s="1"/>
  <c r="K40" i="21"/>
  <c r="L40" i="21" s="1"/>
  <c r="K44" i="21"/>
  <c r="L44" i="21" s="1"/>
  <c r="K48" i="21"/>
  <c r="L48" i="21" s="1"/>
  <c r="K52" i="21"/>
  <c r="L52" i="21" s="1"/>
  <c r="K56" i="21"/>
  <c r="L56" i="21" s="1"/>
  <c r="K60" i="21"/>
  <c r="L60" i="21" s="1"/>
  <c r="K15" i="22"/>
  <c r="L15" i="22" s="1"/>
  <c r="K19" i="22"/>
  <c r="L19" i="22" s="1"/>
  <c r="K23" i="22"/>
  <c r="L23" i="22" s="1"/>
  <c r="K27" i="22"/>
  <c r="L27" i="22" s="1"/>
  <c r="K29" i="22"/>
  <c r="L29" i="22" s="1"/>
  <c r="K33" i="22"/>
  <c r="L33" i="22" s="1"/>
  <c r="K35" i="22"/>
  <c r="L35" i="22" s="1"/>
  <c r="K40" i="23"/>
  <c r="L40" i="23" s="1"/>
  <c r="K42" i="23"/>
  <c r="L42" i="23" s="1"/>
  <c r="K56" i="23"/>
  <c r="L56" i="23" s="1"/>
  <c r="K58" i="23"/>
  <c r="L58" i="23" s="1"/>
  <c r="K41" i="24"/>
  <c r="L41" i="24" s="1"/>
  <c r="K43" i="24"/>
  <c r="L43" i="24" s="1"/>
  <c r="K57" i="24"/>
  <c r="L57" i="24" s="1"/>
  <c r="K59" i="24"/>
  <c r="L59" i="24" s="1"/>
  <c r="K19" i="25"/>
  <c r="L19" i="25" s="1"/>
  <c r="K21" i="25"/>
  <c r="L21" i="25" s="1"/>
  <c r="K50" i="25"/>
  <c r="L50" i="25" s="1"/>
  <c r="K37" i="21"/>
  <c r="L37" i="21" s="1"/>
  <c r="K41" i="21"/>
  <c r="L41" i="21" s="1"/>
  <c r="K45" i="21"/>
  <c r="L45" i="21" s="1"/>
  <c r="K49" i="21"/>
  <c r="L49" i="21" s="1"/>
  <c r="K53" i="21"/>
  <c r="L53" i="21" s="1"/>
  <c r="K57" i="21"/>
  <c r="L57" i="21" s="1"/>
  <c r="K12" i="22"/>
  <c r="L12" i="22" s="1"/>
  <c r="K16" i="22"/>
  <c r="L16" i="22" s="1"/>
  <c r="K18" i="22"/>
  <c r="L18" i="22" s="1"/>
  <c r="K22" i="22"/>
  <c r="L22" i="22" s="1"/>
  <c r="K26" i="22"/>
  <c r="L26" i="22" s="1"/>
  <c r="K30" i="22"/>
  <c r="L30" i="22" s="1"/>
  <c r="K32" i="22"/>
  <c r="L32" i="22" s="1"/>
  <c r="K32" i="23"/>
  <c r="L32" i="23" s="1"/>
  <c r="K34" i="23"/>
  <c r="L34" i="23" s="1"/>
  <c r="K48" i="23"/>
  <c r="L48" i="23" s="1"/>
  <c r="K50" i="23"/>
  <c r="L50" i="23" s="1"/>
  <c r="K24" i="24"/>
  <c r="L24" i="24" s="1"/>
  <c r="K35" i="24"/>
  <c r="L35" i="24" s="1"/>
  <c r="K19" i="17"/>
  <c r="L19" i="17" s="1"/>
  <c r="K21" i="17"/>
  <c r="L21" i="17" s="1"/>
  <c r="K27" i="17"/>
  <c r="L27" i="17" s="1"/>
  <c r="K12" i="17"/>
  <c r="K16" i="17"/>
  <c r="L16" i="17" s="1"/>
  <c r="K25" i="17"/>
  <c r="L25" i="17" s="1"/>
  <c r="K43" i="17"/>
  <c r="L43" i="17" s="1"/>
  <c r="K45" i="17"/>
  <c r="L45" i="17" s="1"/>
  <c r="K47" i="17"/>
  <c r="L47" i="17" s="1"/>
  <c r="K49" i="17"/>
  <c r="L49" i="17" s="1"/>
  <c r="K51" i="17"/>
  <c r="L51" i="17" s="1"/>
  <c r="K53" i="17"/>
  <c r="L53" i="17" s="1"/>
  <c r="K55" i="17"/>
  <c r="L55" i="17" s="1"/>
  <c r="K57" i="17"/>
  <c r="L57" i="17" s="1"/>
  <c r="K59" i="17"/>
  <c r="L59" i="17" s="1"/>
  <c r="K19" i="18"/>
  <c r="L19" i="18" s="1"/>
  <c r="K21" i="18"/>
  <c r="L21" i="18" s="1"/>
  <c r="K23" i="18"/>
  <c r="L23" i="18" s="1"/>
  <c r="K25" i="18"/>
  <c r="L25" i="18" s="1"/>
  <c r="K27" i="18"/>
  <c r="L27" i="18" s="1"/>
  <c r="K12" i="19"/>
  <c r="K14" i="19"/>
  <c r="L14" i="19" s="1"/>
  <c r="K21" i="19"/>
  <c r="L21" i="19" s="1"/>
  <c r="K25" i="19"/>
  <c r="L25" i="19" s="1"/>
  <c r="K28" i="19"/>
  <c r="L28" i="19" s="1"/>
  <c r="K32" i="19"/>
  <c r="L32" i="19" s="1"/>
  <c r="K36" i="19"/>
  <c r="L36" i="19" s="1"/>
  <c r="K40" i="19"/>
  <c r="L40" i="19" s="1"/>
  <c r="K44" i="19"/>
  <c r="L44" i="19" s="1"/>
  <c r="K48" i="19"/>
  <c r="L48" i="19" s="1"/>
  <c r="K52" i="19"/>
  <c r="L52" i="19" s="1"/>
  <c r="K56" i="19"/>
  <c r="L56" i="19" s="1"/>
  <c r="K60" i="19"/>
  <c r="L60" i="19" s="1"/>
  <c r="K15" i="20"/>
  <c r="L15" i="20" s="1"/>
  <c r="K18" i="20"/>
  <c r="L18" i="20" s="1"/>
  <c r="K22" i="20"/>
  <c r="L22" i="20" s="1"/>
  <c r="K26" i="20"/>
  <c r="L26" i="20" s="1"/>
  <c r="K29" i="20"/>
  <c r="L29" i="20" s="1"/>
  <c r="K33" i="20"/>
  <c r="L33" i="20" s="1"/>
  <c r="K37" i="20"/>
  <c r="L37" i="20" s="1"/>
  <c r="K41" i="20"/>
  <c r="L41" i="20" s="1"/>
  <c r="K45" i="20"/>
  <c r="L45" i="20" s="1"/>
  <c r="K49" i="20"/>
  <c r="L49" i="20" s="1"/>
  <c r="K53" i="20"/>
  <c r="L53" i="20" s="1"/>
  <c r="K57" i="20"/>
  <c r="L57" i="20" s="1"/>
  <c r="K12" i="21"/>
  <c r="L12" i="21" s="1"/>
  <c r="K16" i="21"/>
  <c r="L16" i="21" s="1"/>
  <c r="K19" i="21"/>
  <c r="L19" i="21" s="1"/>
  <c r="K23" i="21"/>
  <c r="L23" i="21" s="1"/>
  <c r="K27" i="21"/>
  <c r="L27" i="21" s="1"/>
  <c r="K30" i="21"/>
  <c r="L30" i="21" s="1"/>
  <c r="K34" i="21"/>
  <c r="L34" i="21" s="1"/>
  <c r="K38" i="21"/>
  <c r="L38" i="21" s="1"/>
  <c r="K42" i="21"/>
  <c r="L42" i="21" s="1"/>
  <c r="K46" i="21"/>
  <c r="L46" i="21" s="1"/>
  <c r="K50" i="21"/>
  <c r="L50" i="21" s="1"/>
  <c r="K54" i="21"/>
  <c r="L54" i="21" s="1"/>
  <c r="K58" i="21"/>
  <c r="L58" i="21" s="1"/>
  <c r="K13" i="22"/>
  <c r="L13" i="22" s="1"/>
  <c r="K17" i="22"/>
  <c r="L17" i="22" s="1"/>
  <c r="K20" i="22"/>
  <c r="L20" i="22" s="1"/>
  <c r="K24" i="22"/>
  <c r="L24" i="22" s="1"/>
  <c r="K31" i="22"/>
  <c r="L31" i="22" s="1"/>
  <c r="K26" i="17"/>
  <c r="L26" i="17" s="1"/>
  <c r="K30" i="17"/>
  <c r="L30" i="17" s="1"/>
  <c r="K32" i="17"/>
  <c r="L32" i="17" s="1"/>
  <c r="K34" i="17"/>
  <c r="L34" i="17" s="1"/>
  <c r="K36" i="17"/>
  <c r="L36" i="17" s="1"/>
  <c r="K38" i="17"/>
  <c r="L38" i="17" s="1"/>
  <c r="K40" i="17"/>
  <c r="L40" i="17" s="1"/>
  <c r="K12" i="18"/>
  <c r="L12" i="18" s="1"/>
  <c r="K14" i="18"/>
  <c r="L14" i="18" s="1"/>
  <c r="K16" i="18"/>
  <c r="L16" i="18" s="1"/>
  <c r="K29" i="18"/>
  <c r="L29" i="18" s="1"/>
  <c r="K31" i="18"/>
  <c r="L31" i="18" s="1"/>
  <c r="K33" i="18"/>
  <c r="L33" i="18" s="1"/>
  <c r="K35" i="18"/>
  <c r="L35" i="18" s="1"/>
  <c r="K37" i="18"/>
  <c r="L37" i="18" s="1"/>
  <c r="K39" i="18"/>
  <c r="L39" i="18" s="1"/>
  <c r="K41" i="18"/>
  <c r="L41" i="18" s="1"/>
  <c r="K43" i="18"/>
  <c r="L43" i="18" s="1"/>
  <c r="K45" i="18"/>
  <c r="L45" i="18" s="1"/>
  <c r="K47" i="18"/>
  <c r="L47" i="18" s="1"/>
  <c r="K49" i="18"/>
  <c r="L49" i="18" s="1"/>
  <c r="K51" i="18"/>
  <c r="L51" i="18" s="1"/>
  <c r="K53" i="18"/>
  <c r="L53" i="18" s="1"/>
  <c r="K55" i="18"/>
  <c r="L55" i="18" s="1"/>
  <c r="K57" i="18"/>
  <c r="L57" i="18" s="1"/>
  <c r="K59" i="18"/>
  <c r="L59" i="18" s="1"/>
  <c r="K15" i="19"/>
  <c r="L15" i="19" s="1"/>
  <c r="K18" i="19"/>
  <c r="L18" i="19" s="1"/>
  <c r="K22" i="19"/>
  <c r="L22" i="19" s="1"/>
  <c r="K26" i="19"/>
  <c r="L26" i="19" s="1"/>
  <c r="K29" i="19"/>
  <c r="L29" i="19" s="1"/>
  <c r="K33" i="19"/>
  <c r="L33" i="19" s="1"/>
  <c r="K37" i="19"/>
  <c r="L37" i="19" s="1"/>
  <c r="K41" i="19"/>
  <c r="L41" i="19" s="1"/>
  <c r="K45" i="19"/>
  <c r="L45" i="19" s="1"/>
  <c r="K49" i="19"/>
  <c r="L49" i="19" s="1"/>
  <c r="K53" i="19"/>
  <c r="L53" i="19" s="1"/>
  <c r="K57" i="19"/>
  <c r="L57" i="19" s="1"/>
  <c r="K12" i="20"/>
  <c r="L12" i="20" s="1"/>
  <c r="K16" i="20"/>
  <c r="L16" i="20" s="1"/>
  <c r="K19" i="20"/>
  <c r="L19" i="20" s="1"/>
  <c r="K23" i="20"/>
  <c r="L23" i="20" s="1"/>
  <c r="K27" i="20"/>
  <c r="L27" i="20" s="1"/>
  <c r="K30" i="20"/>
  <c r="L30" i="20" s="1"/>
  <c r="K34" i="20"/>
  <c r="L34" i="20" s="1"/>
  <c r="K38" i="20"/>
  <c r="L38" i="20" s="1"/>
  <c r="K42" i="20"/>
  <c r="L42" i="20" s="1"/>
  <c r="K46" i="20"/>
  <c r="L46" i="20" s="1"/>
  <c r="K50" i="20"/>
  <c r="L50" i="20" s="1"/>
  <c r="K54" i="20"/>
  <c r="L54" i="20" s="1"/>
  <c r="K58" i="20"/>
  <c r="L58" i="20" s="1"/>
  <c r="K13" i="21"/>
  <c r="L13" i="21" s="1"/>
  <c r="K17" i="21"/>
  <c r="L17" i="21" s="1"/>
  <c r="K20" i="21"/>
  <c r="L20" i="21" s="1"/>
  <c r="K24" i="21"/>
  <c r="L24" i="21" s="1"/>
  <c r="K31" i="21"/>
  <c r="L31" i="21" s="1"/>
  <c r="K35" i="21"/>
  <c r="L35" i="21" s="1"/>
  <c r="K39" i="21"/>
  <c r="L39" i="21" s="1"/>
  <c r="K43" i="21"/>
  <c r="L43" i="21" s="1"/>
  <c r="K47" i="21"/>
  <c r="L47" i="21" s="1"/>
  <c r="K51" i="21"/>
  <c r="L51" i="21" s="1"/>
  <c r="K55" i="21"/>
  <c r="L55" i="21" s="1"/>
  <c r="K59" i="21"/>
  <c r="L59" i="21" s="1"/>
  <c r="K14" i="22"/>
  <c r="L14" i="22" s="1"/>
  <c r="K21" i="22"/>
  <c r="L21" i="22" s="1"/>
  <c r="K25" i="22"/>
  <c r="L25" i="22" s="1"/>
  <c r="K28" i="22"/>
  <c r="L28" i="22" s="1"/>
  <c r="K38" i="25"/>
  <c r="L38" i="25" s="1"/>
  <c r="K42" i="25"/>
  <c r="L42" i="25" s="1"/>
  <c r="K54" i="25"/>
  <c r="L54" i="25" s="1"/>
  <c r="K58" i="25"/>
  <c r="L58" i="25" s="1"/>
  <c r="K34" i="22"/>
  <c r="L34" i="22" s="1"/>
  <c r="K38" i="22"/>
  <c r="L38" i="22" s="1"/>
  <c r="K42" i="22"/>
  <c r="L42" i="22" s="1"/>
  <c r="K46" i="22"/>
  <c r="L46" i="22" s="1"/>
  <c r="K50" i="22"/>
  <c r="L50" i="22" s="1"/>
  <c r="K54" i="22"/>
  <c r="L54" i="22" s="1"/>
  <c r="K58" i="22"/>
  <c r="L58" i="22" s="1"/>
  <c r="K13" i="23"/>
  <c r="L13" i="23" s="1"/>
  <c r="K17" i="23"/>
  <c r="L17" i="23" s="1"/>
  <c r="K20" i="23"/>
  <c r="L20" i="23" s="1"/>
  <c r="K24" i="23"/>
  <c r="L24" i="23" s="1"/>
  <c r="K31" i="23"/>
  <c r="L31" i="23" s="1"/>
  <c r="K35" i="23"/>
  <c r="L35" i="23" s="1"/>
  <c r="K39" i="23"/>
  <c r="L39" i="23" s="1"/>
  <c r="K43" i="23"/>
  <c r="L43" i="23" s="1"/>
  <c r="K47" i="23"/>
  <c r="L47" i="23" s="1"/>
  <c r="K51" i="23"/>
  <c r="L51" i="23" s="1"/>
  <c r="K55" i="23"/>
  <c r="L55" i="23" s="1"/>
  <c r="K59" i="23"/>
  <c r="L59" i="23" s="1"/>
  <c r="K14" i="24"/>
  <c r="L14" i="24" s="1"/>
  <c r="K21" i="24"/>
  <c r="L21" i="24" s="1"/>
  <c r="K25" i="24"/>
  <c r="L25" i="24" s="1"/>
  <c r="K28" i="24"/>
  <c r="L28" i="24" s="1"/>
  <c r="K32" i="24"/>
  <c r="L32" i="24" s="1"/>
  <c r="K36" i="24"/>
  <c r="L36" i="24" s="1"/>
  <c r="K40" i="24"/>
  <c r="L40" i="24" s="1"/>
  <c r="K44" i="24"/>
  <c r="L44" i="24" s="1"/>
  <c r="K48" i="24"/>
  <c r="L48" i="24" s="1"/>
  <c r="K52" i="24"/>
  <c r="L52" i="24" s="1"/>
  <c r="K56" i="24"/>
  <c r="L56" i="24" s="1"/>
  <c r="K60" i="24"/>
  <c r="L60" i="24" s="1"/>
  <c r="K15" i="25"/>
  <c r="L15" i="25" s="1"/>
  <c r="K18" i="25"/>
  <c r="L18" i="25" s="1"/>
  <c r="K22" i="25"/>
  <c r="L22" i="25" s="1"/>
  <c r="K26" i="25"/>
  <c r="L26" i="25" s="1"/>
  <c r="K29" i="25"/>
  <c r="L29" i="25" s="1"/>
  <c r="K33" i="25"/>
  <c r="L33" i="25" s="1"/>
  <c r="K37" i="25"/>
  <c r="L37" i="25" s="1"/>
  <c r="K41" i="25"/>
  <c r="L41" i="25" s="1"/>
  <c r="K45" i="25"/>
  <c r="L45" i="25" s="1"/>
  <c r="K49" i="25"/>
  <c r="L49" i="25" s="1"/>
  <c r="K53" i="25"/>
  <c r="L53" i="25" s="1"/>
  <c r="K57" i="25"/>
  <c r="L57" i="25" s="1"/>
  <c r="K37" i="22"/>
  <c r="L37" i="22" s="1"/>
  <c r="K41" i="22"/>
  <c r="L41" i="22" s="1"/>
  <c r="K45" i="22"/>
  <c r="L45" i="22" s="1"/>
  <c r="K49" i="22"/>
  <c r="L49" i="22" s="1"/>
  <c r="K53" i="22"/>
  <c r="L53" i="22" s="1"/>
  <c r="K57" i="22"/>
  <c r="L57" i="22" s="1"/>
  <c r="K12" i="23"/>
  <c r="L12" i="23" s="1"/>
  <c r="K16" i="23"/>
  <c r="L16" i="23" s="1"/>
  <c r="K19" i="23"/>
  <c r="L19" i="23" s="1"/>
  <c r="K23" i="23"/>
  <c r="L23" i="23" s="1"/>
  <c r="K25" i="25"/>
  <c r="L25" i="25" s="1"/>
  <c r="K28" i="25"/>
  <c r="L28" i="25" s="1"/>
  <c r="K32" i="25"/>
  <c r="L32" i="25" s="1"/>
  <c r="K36" i="25"/>
  <c r="L36" i="25" s="1"/>
  <c r="K40" i="25"/>
  <c r="L40" i="25" s="1"/>
  <c r="K44" i="25"/>
  <c r="L44" i="25" s="1"/>
  <c r="K48" i="25"/>
  <c r="L48" i="25" s="1"/>
  <c r="K52" i="25"/>
  <c r="L52" i="25" s="1"/>
  <c r="K56" i="25"/>
  <c r="L56" i="25" s="1"/>
  <c r="K60" i="25"/>
  <c r="L60" i="25" s="1"/>
  <c r="K40" i="22"/>
  <c r="L40" i="22" s="1"/>
  <c r="K44" i="22"/>
  <c r="L44" i="22" s="1"/>
  <c r="K48" i="22"/>
  <c r="L48" i="22" s="1"/>
  <c r="K52" i="22"/>
  <c r="L52" i="22" s="1"/>
  <c r="K56" i="22"/>
  <c r="L56" i="22" s="1"/>
  <c r="K60" i="22"/>
  <c r="L60" i="22" s="1"/>
  <c r="K15" i="23"/>
  <c r="L15" i="23" s="1"/>
  <c r="K18" i="23"/>
  <c r="L18" i="23" s="1"/>
  <c r="K22" i="23"/>
  <c r="L22" i="23" s="1"/>
  <c r="K26" i="23"/>
  <c r="L26" i="23" s="1"/>
  <c r="K29" i="23"/>
  <c r="L29" i="23" s="1"/>
  <c r="K33" i="23"/>
  <c r="L33" i="23" s="1"/>
  <c r="K37" i="23"/>
  <c r="L37" i="23" s="1"/>
  <c r="K41" i="23"/>
  <c r="L41" i="23" s="1"/>
  <c r="K45" i="23"/>
  <c r="L45" i="23" s="1"/>
  <c r="K49" i="23"/>
  <c r="L49" i="23" s="1"/>
  <c r="K53" i="23"/>
  <c r="L53" i="23" s="1"/>
  <c r="K57" i="23"/>
  <c r="L57" i="23" s="1"/>
  <c r="K16" i="24"/>
  <c r="L16" i="24" s="1"/>
  <c r="K19" i="24"/>
  <c r="L19" i="24" s="1"/>
  <c r="K23" i="24"/>
  <c r="L23" i="24" s="1"/>
  <c r="K27" i="24"/>
  <c r="L27" i="24" s="1"/>
  <c r="K30" i="24"/>
  <c r="L30" i="24" s="1"/>
  <c r="K34" i="24"/>
  <c r="L34" i="24" s="1"/>
  <c r="K38" i="24"/>
  <c r="L38" i="24" s="1"/>
  <c r="K42" i="24"/>
  <c r="L42" i="24" s="1"/>
  <c r="K46" i="24"/>
  <c r="L46" i="24" s="1"/>
  <c r="K50" i="24"/>
  <c r="L50" i="24" s="1"/>
  <c r="K54" i="24"/>
  <c r="L54" i="24" s="1"/>
  <c r="K58" i="24"/>
  <c r="L58" i="24" s="1"/>
  <c r="K13" i="25"/>
  <c r="L13" i="25" s="1"/>
  <c r="K17" i="25"/>
  <c r="L17" i="25" s="1"/>
  <c r="K20" i="25"/>
  <c r="L20" i="25" s="1"/>
  <c r="K24" i="25"/>
  <c r="L24" i="25" s="1"/>
  <c r="K31" i="25"/>
  <c r="L31" i="25" s="1"/>
  <c r="K14" i="17"/>
  <c r="K13" i="17"/>
  <c r="T59" i="25"/>
  <c r="U59" i="25" s="1"/>
  <c r="T58" i="25"/>
  <c r="U58" i="25" s="1"/>
  <c r="T59" i="17"/>
  <c r="U59" i="17" s="1"/>
  <c r="T58" i="17"/>
  <c r="U58" i="17" s="1"/>
  <c r="T54" i="25"/>
  <c r="U54" i="25" s="1"/>
  <c r="T48" i="25"/>
  <c r="U48" i="25" s="1"/>
  <c r="T50" i="25"/>
  <c r="U50" i="25" s="1"/>
  <c r="T36" i="25"/>
  <c r="U36" i="25" s="1"/>
  <c r="T40" i="25"/>
  <c r="U40" i="25" s="1"/>
  <c r="T44" i="25"/>
  <c r="U44" i="25" s="1"/>
  <c r="T28" i="25"/>
  <c r="U28" i="25" s="1"/>
  <c r="T32" i="25"/>
  <c r="U32" i="25" s="1"/>
  <c r="T45" i="25"/>
  <c r="U45" i="25" s="1"/>
  <c r="T46" i="25"/>
  <c r="U46" i="25" s="1"/>
  <c r="T41" i="25"/>
  <c r="U41" i="25" s="1"/>
  <c r="T38" i="25"/>
  <c r="U38" i="25" s="1"/>
  <c r="T42" i="25"/>
  <c r="U42" i="25" s="1"/>
  <c r="T18" i="25"/>
  <c r="U18" i="25" s="1"/>
  <c r="T22" i="25"/>
  <c r="U22" i="25" s="1"/>
  <c r="T26" i="25"/>
  <c r="U26" i="25" s="1"/>
  <c r="T30" i="25"/>
  <c r="U30" i="25" s="1"/>
  <c r="T34" i="25"/>
  <c r="U34" i="25" s="1"/>
  <c r="T60" i="25"/>
  <c r="U60" i="25" s="1"/>
  <c r="T17" i="25"/>
  <c r="U17" i="25" s="1"/>
  <c r="T21" i="25"/>
  <c r="U21" i="25" s="1"/>
  <c r="T25" i="25"/>
  <c r="U25" i="25" s="1"/>
  <c r="T29" i="25"/>
  <c r="U29" i="25" s="1"/>
  <c r="T33" i="25"/>
  <c r="U33" i="25" s="1"/>
  <c r="T37" i="25"/>
  <c r="U37" i="25" s="1"/>
  <c r="T40" i="18"/>
  <c r="U40" i="18" s="1"/>
  <c r="T27" i="24"/>
  <c r="U27" i="24" s="1"/>
  <c r="T27" i="18"/>
  <c r="U27" i="18" s="1"/>
  <c r="T42" i="18"/>
  <c r="U42" i="18" s="1"/>
  <c r="T48" i="18"/>
  <c r="U48" i="18" s="1"/>
  <c r="T51" i="23"/>
  <c r="U51" i="23" s="1"/>
  <c r="T55" i="23"/>
  <c r="U55" i="23" s="1"/>
  <c r="T59" i="23"/>
  <c r="U59" i="23" s="1"/>
  <c r="T14" i="24"/>
  <c r="U14" i="24" s="1"/>
  <c r="T18" i="24"/>
  <c r="U18" i="24" s="1"/>
  <c r="T22" i="24"/>
  <c r="U22" i="24" s="1"/>
  <c r="T26" i="24"/>
  <c r="U26" i="24" s="1"/>
  <c r="T30" i="24"/>
  <c r="U30" i="24" s="1"/>
  <c r="T34" i="24"/>
  <c r="U34" i="24" s="1"/>
  <c r="T38" i="24"/>
  <c r="U38" i="24" s="1"/>
  <c r="T42" i="24"/>
  <c r="U42" i="24" s="1"/>
  <c r="T27" i="20"/>
  <c r="U27" i="20" s="1"/>
  <c r="T27" i="23"/>
  <c r="U27" i="23" s="1"/>
  <c r="T27" i="21"/>
  <c r="U27" i="21" s="1"/>
  <c r="T27" i="22"/>
  <c r="U27" i="22" s="1"/>
  <c r="T27" i="17"/>
  <c r="U27" i="17" s="1"/>
  <c r="T27" i="25"/>
  <c r="U27" i="25" s="1"/>
  <c r="T27" i="19"/>
  <c r="U27" i="19" s="1"/>
  <c r="T43" i="18"/>
  <c r="U43" i="18" s="1"/>
  <c r="T45" i="18"/>
  <c r="U45" i="18" s="1"/>
  <c r="T13" i="25"/>
  <c r="U13" i="25" s="1"/>
  <c r="T57" i="25"/>
  <c r="U57" i="25" s="1"/>
  <c r="T39" i="24"/>
  <c r="U39" i="24" s="1"/>
  <c r="T43" i="24"/>
  <c r="U43" i="24" s="1"/>
  <c r="T47" i="24"/>
  <c r="U47" i="24" s="1"/>
  <c r="T51" i="24"/>
  <c r="U51" i="24" s="1"/>
  <c r="T55" i="24"/>
  <c r="U55" i="24" s="1"/>
  <c r="T59" i="24"/>
  <c r="U59" i="24" s="1"/>
  <c r="T14" i="25"/>
  <c r="U14" i="25" s="1"/>
  <c r="T15" i="25"/>
  <c r="U15" i="25" s="1"/>
  <c r="T19" i="25"/>
  <c r="U19" i="25" s="1"/>
  <c r="T49" i="25"/>
  <c r="U49" i="25" s="1"/>
  <c r="T52" i="25"/>
  <c r="U52" i="25" s="1"/>
  <c r="T53" i="25"/>
  <c r="U53" i="25" s="1"/>
  <c r="T56" i="25"/>
  <c r="U56" i="25" s="1"/>
  <c r="T23" i="25"/>
  <c r="U23" i="25" s="1"/>
  <c r="T31" i="25"/>
  <c r="U31" i="25" s="1"/>
  <c r="T35" i="25"/>
  <c r="U35" i="25" s="1"/>
  <c r="T51" i="25"/>
  <c r="U51" i="25" s="1"/>
  <c r="T50" i="18"/>
  <c r="U50" i="18" s="1"/>
  <c r="T52" i="18"/>
  <c r="U52" i="18" s="1"/>
  <c r="T40" i="22"/>
  <c r="U40" i="22" s="1"/>
  <c r="T44" i="22"/>
  <c r="U44" i="22" s="1"/>
  <c r="T48" i="22"/>
  <c r="U48" i="22" s="1"/>
  <c r="T52" i="22"/>
  <c r="U52" i="22" s="1"/>
  <c r="T56" i="22"/>
  <c r="U56" i="22" s="1"/>
  <c r="T60" i="22"/>
  <c r="U60" i="22" s="1"/>
  <c r="T39" i="22"/>
  <c r="U39" i="22" s="1"/>
  <c r="T43" i="22"/>
  <c r="U43" i="22" s="1"/>
  <c r="T47" i="22"/>
  <c r="U47" i="22" s="1"/>
  <c r="T51" i="22"/>
  <c r="U51" i="22" s="1"/>
  <c r="T55" i="22"/>
  <c r="U55" i="22" s="1"/>
  <c r="T59" i="22"/>
  <c r="U59" i="22" s="1"/>
  <c r="T14" i="23"/>
  <c r="U14" i="23" s="1"/>
  <c r="T18" i="23"/>
  <c r="U18" i="23" s="1"/>
  <c r="T22" i="23"/>
  <c r="U22" i="23" s="1"/>
  <c r="T26" i="23"/>
  <c r="U26" i="23" s="1"/>
  <c r="T30" i="23"/>
  <c r="U30" i="23" s="1"/>
  <c r="T34" i="23"/>
  <c r="U34" i="23" s="1"/>
  <c r="T38" i="23"/>
  <c r="U38" i="23" s="1"/>
  <c r="T42" i="23"/>
  <c r="U42" i="23" s="1"/>
  <c r="T13" i="18"/>
  <c r="U13" i="18" s="1"/>
  <c r="T17" i="18"/>
  <c r="U17" i="18" s="1"/>
  <c r="T25" i="18"/>
  <c r="U25" i="18" s="1"/>
  <c r="T12" i="19"/>
  <c r="U12" i="19" s="1"/>
  <c r="T16" i="19"/>
  <c r="U16" i="19" s="1"/>
  <c r="T20" i="19"/>
  <c r="U20" i="19" s="1"/>
  <c r="T24" i="19"/>
  <c r="U24" i="19" s="1"/>
  <c r="T28" i="19"/>
  <c r="U28" i="19" s="1"/>
  <c r="T32" i="19"/>
  <c r="U32" i="19" s="1"/>
  <c r="T36" i="19"/>
  <c r="U36" i="19" s="1"/>
  <c r="T40" i="19"/>
  <c r="U40" i="19" s="1"/>
  <c r="T44" i="19"/>
  <c r="U44" i="19" s="1"/>
  <c r="T48" i="19"/>
  <c r="U48" i="19" s="1"/>
  <c r="T52" i="19"/>
  <c r="U52" i="19" s="1"/>
  <c r="T56" i="19"/>
  <c r="U56" i="19" s="1"/>
  <c r="T60" i="19"/>
  <c r="U60" i="19" s="1"/>
  <c r="T15" i="20"/>
  <c r="U15" i="20" s="1"/>
  <c r="T19" i="20"/>
  <c r="U19" i="20" s="1"/>
  <c r="T23" i="20"/>
  <c r="U23" i="20" s="1"/>
  <c r="T31" i="20"/>
  <c r="U31" i="20" s="1"/>
  <c r="T35" i="20"/>
  <c r="U35" i="20" s="1"/>
  <c r="T39" i="20"/>
  <c r="U39" i="20" s="1"/>
  <c r="T43" i="20"/>
  <c r="U43" i="20" s="1"/>
  <c r="T47" i="20"/>
  <c r="U47" i="20" s="1"/>
  <c r="T51" i="20"/>
  <c r="U51" i="20" s="1"/>
  <c r="T55" i="20"/>
  <c r="U55" i="20" s="1"/>
  <c r="T59" i="20"/>
  <c r="U59" i="20" s="1"/>
  <c r="T14" i="21"/>
  <c r="U14" i="21" s="1"/>
  <c r="T18" i="21"/>
  <c r="U18" i="21" s="1"/>
  <c r="T22" i="21"/>
  <c r="U22" i="21" s="1"/>
  <c r="T26" i="21"/>
  <c r="U26" i="21" s="1"/>
  <c r="T30" i="21"/>
  <c r="U30" i="21" s="1"/>
  <c r="T34" i="21"/>
  <c r="U34" i="21" s="1"/>
  <c r="T38" i="21"/>
  <c r="U38" i="21" s="1"/>
  <c r="T42" i="21"/>
  <c r="U42" i="21" s="1"/>
  <c r="T46" i="21"/>
  <c r="U46" i="21" s="1"/>
  <c r="T50" i="21"/>
  <c r="U50" i="21" s="1"/>
  <c r="T54" i="21"/>
  <c r="U54" i="21" s="1"/>
  <c r="T58" i="21"/>
  <c r="U58" i="21" s="1"/>
  <c r="T37" i="22"/>
  <c r="U37" i="22" s="1"/>
  <c r="T41" i="22"/>
  <c r="U41" i="22" s="1"/>
  <c r="T45" i="22"/>
  <c r="U45" i="22" s="1"/>
  <c r="T49" i="22"/>
  <c r="U49" i="22" s="1"/>
  <c r="T53" i="22"/>
  <c r="U53" i="22" s="1"/>
  <c r="T57" i="22"/>
  <c r="U57" i="22" s="1"/>
  <c r="T12" i="23"/>
  <c r="U12" i="23" s="1"/>
  <c r="T13" i="23"/>
  <c r="U13" i="23" s="1"/>
  <c r="T16" i="23"/>
  <c r="U16" i="23" s="1"/>
  <c r="T17" i="23"/>
  <c r="U17" i="23" s="1"/>
  <c r="T20" i="23"/>
  <c r="U20" i="23" s="1"/>
  <c r="T21" i="23"/>
  <c r="U21" i="23" s="1"/>
  <c r="T24" i="23"/>
  <c r="U24" i="23" s="1"/>
  <c r="T25" i="23"/>
  <c r="U25" i="23" s="1"/>
  <c r="T28" i="23"/>
  <c r="U28" i="23" s="1"/>
  <c r="T29" i="23"/>
  <c r="U29" i="23" s="1"/>
  <c r="T32" i="23"/>
  <c r="U32" i="23" s="1"/>
  <c r="T33" i="23"/>
  <c r="U33" i="23" s="1"/>
  <c r="T36" i="23"/>
  <c r="U36" i="23" s="1"/>
  <c r="T37" i="23"/>
  <c r="U37" i="23" s="1"/>
  <c r="T40" i="23"/>
  <c r="U40" i="23" s="1"/>
  <c r="T41" i="23"/>
  <c r="U41" i="23" s="1"/>
  <c r="T44" i="23"/>
  <c r="U44" i="23" s="1"/>
  <c r="T45" i="23"/>
  <c r="U45" i="23" s="1"/>
  <c r="T48" i="23"/>
  <c r="U48" i="23" s="1"/>
  <c r="T49" i="23"/>
  <c r="U49" i="23" s="1"/>
  <c r="T52" i="23"/>
  <c r="U52" i="23" s="1"/>
  <c r="T56" i="23"/>
  <c r="U56" i="23" s="1"/>
  <c r="T60" i="23"/>
  <c r="U60" i="23" s="1"/>
  <c r="T15" i="24"/>
  <c r="U15" i="24" s="1"/>
  <c r="T19" i="24"/>
  <c r="U19" i="24" s="1"/>
  <c r="T23" i="24"/>
  <c r="U23" i="24" s="1"/>
  <c r="T31" i="24"/>
  <c r="U31" i="24" s="1"/>
  <c r="T35" i="24"/>
  <c r="U35" i="24" s="1"/>
  <c r="T46" i="24"/>
  <c r="U46" i="24" s="1"/>
  <c r="T50" i="24"/>
  <c r="U50" i="24" s="1"/>
  <c r="T54" i="24"/>
  <c r="U54" i="24" s="1"/>
  <c r="T58" i="24"/>
  <c r="U58" i="24" s="1"/>
  <c r="T46" i="18"/>
  <c r="U46" i="18" s="1"/>
  <c r="T51" i="18"/>
  <c r="U51" i="18" s="1"/>
  <c r="T53" i="18"/>
  <c r="U53" i="18" s="1"/>
  <c r="T55" i="18"/>
  <c r="U55" i="18" s="1"/>
  <c r="T14" i="19"/>
  <c r="U14" i="19" s="1"/>
  <c r="T18" i="19"/>
  <c r="U18" i="19" s="1"/>
  <c r="T22" i="19"/>
  <c r="U22" i="19" s="1"/>
  <c r="T26" i="19"/>
  <c r="U26" i="19" s="1"/>
  <c r="T30" i="19"/>
  <c r="U30" i="19" s="1"/>
  <c r="T34" i="19"/>
  <c r="U34" i="19" s="1"/>
  <c r="T38" i="19"/>
  <c r="U38" i="19" s="1"/>
  <c r="T42" i="19"/>
  <c r="U42" i="19" s="1"/>
  <c r="T46" i="19"/>
  <c r="U46" i="19" s="1"/>
  <c r="T50" i="19"/>
  <c r="U50" i="19" s="1"/>
  <c r="T54" i="19"/>
  <c r="U54" i="19" s="1"/>
  <c r="T58" i="19"/>
  <c r="U58" i="19" s="1"/>
  <c r="T13" i="20"/>
  <c r="U13" i="20" s="1"/>
  <c r="T17" i="20"/>
  <c r="U17" i="20" s="1"/>
  <c r="T21" i="20"/>
  <c r="U21" i="20" s="1"/>
  <c r="T25" i="20"/>
  <c r="U25" i="20" s="1"/>
  <c r="T29" i="20"/>
  <c r="U29" i="20" s="1"/>
  <c r="T33" i="20"/>
  <c r="U33" i="20" s="1"/>
  <c r="T37" i="20"/>
  <c r="U37" i="20" s="1"/>
  <c r="T41" i="20"/>
  <c r="U41" i="20" s="1"/>
  <c r="T45" i="20"/>
  <c r="U45" i="20" s="1"/>
  <c r="T49" i="20"/>
  <c r="U49" i="20" s="1"/>
  <c r="T53" i="20"/>
  <c r="U53" i="20" s="1"/>
  <c r="T57" i="20"/>
  <c r="U57" i="20" s="1"/>
  <c r="T12" i="21"/>
  <c r="U12" i="21" s="1"/>
  <c r="T16" i="21"/>
  <c r="U16" i="21" s="1"/>
  <c r="T20" i="21"/>
  <c r="U20" i="21" s="1"/>
  <c r="T24" i="21"/>
  <c r="U24" i="21" s="1"/>
  <c r="T28" i="21"/>
  <c r="U28" i="21" s="1"/>
  <c r="T32" i="21"/>
  <c r="U32" i="21" s="1"/>
  <c r="T36" i="21"/>
  <c r="U36" i="21" s="1"/>
  <c r="T40" i="21"/>
  <c r="U40" i="21" s="1"/>
  <c r="T44" i="21"/>
  <c r="U44" i="21" s="1"/>
  <c r="T48" i="21"/>
  <c r="U48" i="21" s="1"/>
  <c r="T52" i="21"/>
  <c r="U52" i="21" s="1"/>
  <c r="T56" i="21"/>
  <c r="U56" i="21" s="1"/>
  <c r="T60" i="21"/>
  <c r="U60" i="21" s="1"/>
  <c r="T46" i="23"/>
  <c r="U46" i="23" s="1"/>
  <c r="T50" i="23"/>
  <c r="U50" i="23" s="1"/>
  <c r="T54" i="23"/>
  <c r="U54" i="23" s="1"/>
  <c r="T58" i="23"/>
  <c r="U58" i="23" s="1"/>
  <c r="T13" i="24"/>
  <c r="U13" i="24" s="1"/>
  <c r="T17" i="24"/>
  <c r="U17" i="24" s="1"/>
  <c r="T21" i="24"/>
  <c r="U21" i="24" s="1"/>
  <c r="T25" i="24"/>
  <c r="U25" i="24" s="1"/>
  <c r="T29" i="24"/>
  <c r="U29" i="24" s="1"/>
  <c r="T33" i="24"/>
  <c r="U33" i="24" s="1"/>
  <c r="T37" i="24"/>
  <c r="U37" i="24" s="1"/>
  <c r="T41" i="24"/>
  <c r="U41" i="24" s="1"/>
  <c r="T45" i="24"/>
  <c r="U45" i="24" s="1"/>
  <c r="T49" i="24"/>
  <c r="U49" i="24" s="1"/>
  <c r="T53" i="24"/>
  <c r="U53" i="24" s="1"/>
  <c r="T57" i="24"/>
  <c r="U57" i="24" s="1"/>
  <c r="T12" i="25"/>
  <c r="U12" i="25" s="1"/>
  <c r="T16" i="25"/>
  <c r="U16" i="25" s="1"/>
  <c r="T20" i="25"/>
  <c r="U20" i="25" s="1"/>
  <c r="T24" i="25"/>
  <c r="U24" i="25" s="1"/>
  <c r="T29" i="18"/>
  <c r="U29" i="18" s="1"/>
  <c r="T37" i="18"/>
  <c r="U37" i="18" s="1"/>
  <c r="T39" i="18"/>
  <c r="U39" i="18" s="1"/>
  <c r="T44" i="18"/>
  <c r="U44" i="18" s="1"/>
  <c r="T39" i="25"/>
  <c r="U39" i="25" s="1"/>
  <c r="T21" i="17"/>
  <c r="U21" i="17" s="1"/>
  <c r="T12" i="18"/>
  <c r="U12" i="18" s="1"/>
  <c r="T26" i="18"/>
  <c r="U26" i="18" s="1"/>
  <c r="T28" i="18"/>
  <c r="U28" i="18" s="1"/>
  <c r="T32" i="18"/>
  <c r="U32" i="18" s="1"/>
  <c r="T34" i="18"/>
  <c r="U34" i="18" s="1"/>
  <c r="T49" i="18"/>
  <c r="U49" i="18" s="1"/>
  <c r="T56" i="18"/>
  <c r="U56" i="18" s="1"/>
  <c r="T58" i="18"/>
  <c r="U58" i="18" s="1"/>
  <c r="T15" i="19"/>
  <c r="U15" i="19" s="1"/>
  <c r="T19" i="19"/>
  <c r="U19" i="19" s="1"/>
  <c r="T23" i="19"/>
  <c r="U23" i="19" s="1"/>
  <c r="T31" i="19"/>
  <c r="U31" i="19" s="1"/>
  <c r="T35" i="19"/>
  <c r="U35" i="19" s="1"/>
  <c r="T39" i="19"/>
  <c r="U39" i="19" s="1"/>
  <c r="T43" i="19"/>
  <c r="U43" i="19" s="1"/>
  <c r="T47" i="19"/>
  <c r="U47" i="19" s="1"/>
  <c r="T51" i="19"/>
  <c r="U51" i="19" s="1"/>
  <c r="T55" i="19"/>
  <c r="U55" i="19" s="1"/>
  <c r="T59" i="19"/>
  <c r="U59" i="19" s="1"/>
  <c r="T14" i="20"/>
  <c r="U14" i="20" s="1"/>
  <c r="T18" i="20"/>
  <c r="U18" i="20" s="1"/>
  <c r="T22" i="20"/>
  <c r="U22" i="20" s="1"/>
  <c r="T26" i="20"/>
  <c r="U26" i="20" s="1"/>
  <c r="T30" i="20"/>
  <c r="U30" i="20" s="1"/>
  <c r="T34" i="20"/>
  <c r="U34" i="20" s="1"/>
  <c r="T38" i="20"/>
  <c r="U38" i="20" s="1"/>
  <c r="T42" i="20"/>
  <c r="U42" i="20" s="1"/>
  <c r="T46" i="20"/>
  <c r="U46" i="20" s="1"/>
  <c r="T50" i="20"/>
  <c r="U50" i="20" s="1"/>
  <c r="T54" i="20"/>
  <c r="U54" i="20" s="1"/>
  <c r="T58" i="20"/>
  <c r="U58" i="20" s="1"/>
  <c r="T13" i="21"/>
  <c r="U13" i="21" s="1"/>
  <c r="T17" i="21"/>
  <c r="U17" i="21" s="1"/>
  <c r="T21" i="21"/>
  <c r="U21" i="21" s="1"/>
  <c r="T25" i="21"/>
  <c r="U25" i="21" s="1"/>
  <c r="T29" i="21"/>
  <c r="U29" i="21" s="1"/>
  <c r="T33" i="21"/>
  <c r="U33" i="21" s="1"/>
  <c r="T37" i="21"/>
  <c r="U37" i="21" s="1"/>
  <c r="T41" i="21"/>
  <c r="U41" i="21" s="1"/>
  <c r="T45" i="21"/>
  <c r="U45" i="21" s="1"/>
  <c r="T49" i="21"/>
  <c r="U49" i="21" s="1"/>
  <c r="T53" i="21"/>
  <c r="U53" i="21" s="1"/>
  <c r="T57" i="21"/>
  <c r="U57" i="21" s="1"/>
  <c r="T12" i="22"/>
  <c r="U12" i="22" s="1"/>
  <c r="T16" i="22"/>
  <c r="U16" i="22" s="1"/>
  <c r="T20" i="22"/>
  <c r="U20" i="22" s="1"/>
  <c r="T24" i="22"/>
  <c r="U24" i="22" s="1"/>
  <c r="T28" i="22"/>
  <c r="U28" i="22" s="1"/>
  <c r="T32" i="22"/>
  <c r="U32" i="22" s="1"/>
  <c r="T36" i="22"/>
  <c r="U36" i="22" s="1"/>
  <c r="T60" i="17"/>
  <c r="U60" i="17" s="1"/>
  <c r="T15" i="18"/>
  <c r="U15" i="18" s="1"/>
  <c r="T19" i="18"/>
  <c r="U19" i="18" s="1"/>
  <c r="T15" i="23"/>
  <c r="U15" i="23" s="1"/>
  <c r="T19" i="23"/>
  <c r="U19" i="23" s="1"/>
  <c r="T23" i="23"/>
  <c r="U23" i="23" s="1"/>
  <c r="T31" i="23"/>
  <c r="U31" i="23" s="1"/>
  <c r="T35" i="23"/>
  <c r="U35" i="23" s="1"/>
  <c r="T39" i="23"/>
  <c r="U39" i="23" s="1"/>
  <c r="T43" i="23"/>
  <c r="U43" i="23" s="1"/>
  <c r="T47" i="23"/>
  <c r="U47" i="23" s="1"/>
  <c r="T14" i="18"/>
  <c r="U14" i="18" s="1"/>
  <c r="T16" i="18"/>
  <c r="U16" i="18" s="1"/>
  <c r="T20" i="18"/>
  <c r="U20" i="18" s="1"/>
  <c r="T22" i="18"/>
  <c r="U22" i="18" s="1"/>
  <c r="T24" i="18"/>
  <c r="U24" i="18" s="1"/>
  <c r="T31" i="18"/>
  <c r="U31" i="18" s="1"/>
  <c r="T33" i="18"/>
  <c r="U33" i="18" s="1"/>
  <c r="T36" i="18"/>
  <c r="U36" i="18" s="1"/>
  <c r="T41" i="18"/>
  <c r="U41" i="18" s="1"/>
  <c r="T47" i="18"/>
  <c r="U47" i="18" s="1"/>
  <c r="T54" i="18"/>
  <c r="U54" i="18" s="1"/>
  <c r="T57" i="18"/>
  <c r="U57" i="18" s="1"/>
  <c r="T59" i="18"/>
  <c r="U59" i="18" s="1"/>
  <c r="T13" i="19"/>
  <c r="U13" i="19" s="1"/>
  <c r="T17" i="19"/>
  <c r="U17" i="19" s="1"/>
  <c r="T21" i="19"/>
  <c r="U21" i="19" s="1"/>
  <c r="T25" i="19"/>
  <c r="U25" i="19" s="1"/>
  <c r="T29" i="19"/>
  <c r="U29" i="19" s="1"/>
  <c r="T33" i="19"/>
  <c r="U33" i="19" s="1"/>
  <c r="T37" i="19"/>
  <c r="U37" i="19" s="1"/>
  <c r="T41" i="19"/>
  <c r="U41" i="19" s="1"/>
  <c r="T45" i="19"/>
  <c r="U45" i="19" s="1"/>
  <c r="T49" i="19"/>
  <c r="U49" i="19" s="1"/>
  <c r="T53" i="19"/>
  <c r="U53" i="19" s="1"/>
  <c r="T57" i="19"/>
  <c r="U57" i="19" s="1"/>
  <c r="T12" i="20"/>
  <c r="U12" i="20" s="1"/>
  <c r="T16" i="20"/>
  <c r="U16" i="20" s="1"/>
  <c r="T20" i="20"/>
  <c r="U20" i="20" s="1"/>
  <c r="T24" i="20"/>
  <c r="U24" i="20" s="1"/>
  <c r="T28" i="20"/>
  <c r="U28" i="20" s="1"/>
  <c r="T32" i="20"/>
  <c r="U32" i="20" s="1"/>
  <c r="T36" i="20"/>
  <c r="U36" i="20" s="1"/>
  <c r="T40" i="20"/>
  <c r="U40" i="20" s="1"/>
  <c r="T44" i="20"/>
  <c r="U44" i="20" s="1"/>
  <c r="T48" i="20"/>
  <c r="U48" i="20" s="1"/>
  <c r="T52" i="20"/>
  <c r="U52" i="20" s="1"/>
  <c r="T56" i="20"/>
  <c r="U56" i="20" s="1"/>
  <c r="T60" i="20"/>
  <c r="U60" i="20" s="1"/>
  <c r="T15" i="21"/>
  <c r="U15" i="21" s="1"/>
  <c r="T19" i="21"/>
  <c r="U19" i="21" s="1"/>
  <c r="T23" i="21"/>
  <c r="U23" i="21" s="1"/>
  <c r="T31" i="21"/>
  <c r="U31" i="21" s="1"/>
  <c r="T35" i="21"/>
  <c r="U35" i="21" s="1"/>
  <c r="T39" i="21"/>
  <c r="U39" i="21" s="1"/>
  <c r="T43" i="21"/>
  <c r="U43" i="21" s="1"/>
  <c r="T47" i="21"/>
  <c r="U47" i="21" s="1"/>
  <c r="T51" i="21"/>
  <c r="U51" i="21" s="1"/>
  <c r="T55" i="21"/>
  <c r="U55" i="21" s="1"/>
  <c r="T59" i="21"/>
  <c r="U59" i="21" s="1"/>
  <c r="T14" i="22"/>
  <c r="U14" i="22" s="1"/>
  <c r="T15" i="22"/>
  <c r="U15" i="22" s="1"/>
  <c r="T18" i="22"/>
  <c r="U18" i="22" s="1"/>
  <c r="T19" i="22"/>
  <c r="U19" i="22" s="1"/>
  <c r="T22" i="22"/>
  <c r="U22" i="22" s="1"/>
  <c r="T23" i="22"/>
  <c r="U23" i="22" s="1"/>
  <c r="T26" i="22"/>
  <c r="U26" i="22" s="1"/>
  <c r="T30" i="22"/>
  <c r="U30" i="22" s="1"/>
  <c r="T31" i="22"/>
  <c r="U31" i="22" s="1"/>
  <c r="T34" i="22"/>
  <c r="U34" i="22" s="1"/>
  <c r="T35" i="22"/>
  <c r="U35" i="22" s="1"/>
  <c r="T38" i="22"/>
  <c r="U38" i="22" s="1"/>
  <c r="T42" i="22"/>
  <c r="U42" i="22" s="1"/>
  <c r="T46" i="22"/>
  <c r="U46" i="22" s="1"/>
  <c r="T50" i="22"/>
  <c r="U50" i="22" s="1"/>
  <c r="T54" i="22"/>
  <c r="U54" i="22" s="1"/>
  <c r="T58" i="22"/>
  <c r="U58" i="22" s="1"/>
  <c r="T53" i="23"/>
  <c r="U53" i="23" s="1"/>
  <c r="T57" i="23"/>
  <c r="U57" i="23" s="1"/>
  <c r="T12" i="24"/>
  <c r="U12" i="24" s="1"/>
  <c r="T16" i="24"/>
  <c r="U16" i="24" s="1"/>
  <c r="T20" i="24"/>
  <c r="U20" i="24" s="1"/>
  <c r="T24" i="24"/>
  <c r="U24" i="24" s="1"/>
  <c r="T28" i="24"/>
  <c r="U28" i="24" s="1"/>
  <c r="T32" i="24"/>
  <c r="U32" i="24" s="1"/>
  <c r="T36" i="24"/>
  <c r="U36" i="24" s="1"/>
  <c r="T40" i="24"/>
  <c r="U40" i="24" s="1"/>
  <c r="T44" i="24"/>
  <c r="U44" i="24" s="1"/>
  <c r="T48" i="24"/>
  <c r="U48" i="24" s="1"/>
  <c r="T52" i="24"/>
  <c r="U52" i="24" s="1"/>
  <c r="T56" i="24"/>
  <c r="U56" i="24" s="1"/>
  <c r="T60" i="24"/>
  <c r="U60" i="24" s="1"/>
  <c r="T43" i="25"/>
  <c r="U43" i="25" s="1"/>
  <c r="T47" i="25"/>
  <c r="U47" i="25" s="1"/>
  <c r="T55" i="25"/>
  <c r="U55" i="25" s="1"/>
  <c r="T35" i="18"/>
  <c r="U35" i="18" s="1"/>
  <c r="T13" i="22"/>
  <c r="U13" i="22" s="1"/>
  <c r="T17" i="22"/>
  <c r="U17" i="22" s="1"/>
  <c r="T21" i="22"/>
  <c r="U21" i="22" s="1"/>
  <c r="T25" i="22"/>
  <c r="U25" i="22" s="1"/>
  <c r="T29" i="22"/>
  <c r="U29" i="22" s="1"/>
  <c r="T33" i="22"/>
  <c r="U33" i="22" s="1"/>
  <c r="T60" i="18"/>
  <c r="U60" i="18" s="1"/>
  <c r="T38" i="18"/>
  <c r="U38" i="18" s="1"/>
  <c r="T30" i="18"/>
  <c r="U30" i="18" s="1"/>
  <c r="T23" i="18"/>
  <c r="U23" i="18" s="1"/>
  <c r="T21" i="18"/>
  <c r="U21" i="18" s="1"/>
  <c r="T18" i="18"/>
  <c r="U18" i="18" s="1"/>
  <c r="T57" i="17"/>
  <c r="U57" i="17" s="1"/>
  <c r="T56" i="17"/>
  <c r="U56" i="17" s="1"/>
  <c r="T55" i="17"/>
  <c r="U55" i="17" s="1"/>
  <c r="T54" i="17"/>
  <c r="U54" i="17" s="1"/>
  <c r="T53" i="17"/>
  <c r="U53" i="17" s="1"/>
  <c r="T52" i="17"/>
  <c r="U52" i="17" s="1"/>
  <c r="T51" i="17"/>
  <c r="U51" i="17" s="1"/>
  <c r="T50" i="17"/>
  <c r="U50" i="17" s="1"/>
  <c r="T49" i="17"/>
  <c r="U49" i="17" s="1"/>
  <c r="T48" i="17"/>
  <c r="U48" i="17" s="1"/>
  <c r="T47" i="17"/>
  <c r="U47" i="17" s="1"/>
  <c r="T46" i="17"/>
  <c r="U46" i="17" s="1"/>
  <c r="T45" i="17"/>
  <c r="U45" i="17" s="1"/>
  <c r="T44" i="17"/>
  <c r="U44" i="17" s="1"/>
  <c r="T43" i="17"/>
  <c r="U43" i="17" s="1"/>
  <c r="T42" i="17"/>
  <c r="U42" i="17" s="1"/>
  <c r="T41" i="17"/>
  <c r="U41" i="17" s="1"/>
  <c r="T40" i="17"/>
  <c r="U40" i="17" s="1"/>
  <c r="T39" i="17"/>
  <c r="U39" i="17" s="1"/>
  <c r="T38" i="17"/>
  <c r="U38" i="17" s="1"/>
  <c r="T37" i="17"/>
  <c r="U37" i="17" s="1"/>
  <c r="T36" i="17"/>
  <c r="U36" i="17" s="1"/>
  <c r="T35" i="17"/>
  <c r="U35" i="17" s="1"/>
  <c r="T34" i="17"/>
  <c r="U34" i="17" s="1"/>
  <c r="T33" i="17"/>
  <c r="U33" i="17" s="1"/>
  <c r="T32" i="17"/>
  <c r="U32" i="17" s="1"/>
  <c r="T31" i="17"/>
  <c r="U31" i="17" s="1"/>
  <c r="T30" i="17"/>
  <c r="U30" i="17" s="1"/>
  <c r="T28" i="17"/>
  <c r="U28" i="17" s="1"/>
  <c r="T26" i="17"/>
  <c r="U26" i="17" s="1"/>
  <c r="T24" i="17"/>
  <c r="U24" i="17" s="1"/>
  <c r="T23" i="17"/>
  <c r="U23" i="17" s="1"/>
  <c r="T25" i="17"/>
  <c r="U25" i="17" s="1"/>
  <c r="T22" i="17"/>
  <c r="U22" i="17" s="1"/>
  <c r="T20" i="17"/>
  <c r="U20" i="17" s="1"/>
  <c r="T17" i="17"/>
  <c r="U17" i="17" s="1"/>
  <c r="T16" i="17"/>
  <c r="U16" i="17" s="1"/>
  <c r="T15" i="17"/>
  <c r="U15" i="17" s="1"/>
  <c r="T19" i="17"/>
  <c r="U19" i="17" s="1"/>
  <c r="T18" i="17"/>
  <c r="U18" i="17" s="1"/>
  <c r="T29" i="17"/>
  <c r="U29" i="17" s="1"/>
  <c r="T12" i="17"/>
  <c r="U12" i="17" s="1"/>
  <c r="T14" i="17"/>
  <c r="U14" i="17" s="1"/>
  <c r="T13" i="17"/>
  <c r="U13" i="17" s="1"/>
  <c r="K974" i="10"/>
  <c r="T974" i="10"/>
  <c r="U974" i="10" s="1"/>
  <c r="K975" i="10"/>
  <c r="T975" i="10"/>
  <c r="U975" i="10" s="1"/>
  <c r="K976" i="10"/>
  <c r="T976" i="10"/>
  <c r="U976" i="10" s="1"/>
  <c r="K977" i="10"/>
  <c r="T977" i="10"/>
  <c r="U977" i="10" s="1"/>
  <c r="K978" i="10"/>
  <c r="T978" i="10"/>
  <c r="U978" i="10" s="1"/>
  <c r="K979" i="10"/>
  <c r="T979" i="10"/>
  <c r="U979" i="10" s="1"/>
  <c r="K980" i="10"/>
  <c r="T980" i="10"/>
  <c r="U980" i="10" s="1"/>
  <c r="K981" i="10"/>
  <c r="T981" i="10"/>
  <c r="U981" i="10" s="1"/>
  <c r="K982" i="10"/>
  <c r="T982" i="10"/>
  <c r="U982" i="10" s="1"/>
  <c r="K983" i="10"/>
  <c r="T983" i="10"/>
  <c r="U983" i="10" s="1"/>
  <c r="K984" i="10"/>
  <c r="T984" i="10"/>
  <c r="U984" i="10" s="1"/>
  <c r="K985" i="10"/>
  <c r="T985" i="10"/>
  <c r="U985" i="10" s="1"/>
  <c r="K986" i="10"/>
  <c r="T986" i="10"/>
  <c r="U986" i="10" s="1"/>
  <c r="K987" i="10"/>
  <c r="T987" i="10"/>
  <c r="U987" i="10" s="1"/>
  <c r="T988" i="10"/>
  <c r="U988" i="10" s="1"/>
  <c r="T989" i="10"/>
  <c r="U989" i="10" s="1"/>
  <c r="T990" i="10"/>
  <c r="U990" i="10" s="1"/>
  <c r="T991" i="10"/>
  <c r="U991" i="10" s="1"/>
  <c r="T992" i="10"/>
  <c r="U992" i="10" s="1"/>
  <c r="T993" i="10"/>
  <c r="U993" i="10" s="1"/>
  <c r="T994" i="10"/>
  <c r="U994" i="10" s="1"/>
  <c r="T995" i="10"/>
  <c r="U995" i="10" s="1"/>
  <c r="T996" i="10"/>
  <c r="U996" i="10" s="1"/>
  <c r="T997" i="10"/>
  <c r="U997" i="10" s="1"/>
  <c r="T998" i="10"/>
  <c r="U998" i="10" s="1"/>
  <c r="T999" i="10"/>
  <c r="U999" i="10" s="1"/>
  <c r="T1000" i="10"/>
  <c r="U1000" i="10" s="1"/>
  <c r="K1001" i="10"/>
  <c r="T1001" i="10"/>
  <c r="U1001" i="10" s="1"/>
  <c r="T1002" i="10"/>
  <c r="U1002" i="10" s="1"/>
  <c r="T1003" i="10"/>
  <c r="U1003" i="10" s="1"/>
  <c r="T1004" i="10"/>
  <c r="U1004" i="10" s="1"/>
  <c r="T1005" i="10"/>
  <c r="U1005" i="10" s="1"/>
  <c r="T1006" i="10"/>
  <c r="U1006" i="10" s="1"/>
  <c r="T1007" i="10"/>
  <c r="U1007" i="10" s="1"/>
  <c r="T1008" i="10"/>
  <c r="U1008" i="10" s="1"/>
  <c r="T1009" i="10"/>
  <c r="U1009" i="10" s="1"/>
  <c r="T1010" i="10"/>
  <c r="U1010" i="10" s="1"/>
  <c r="T1011" i="10"/>
  <c r="U1011" i="10" s="1"/>
  <c r="T1012" i="10"/>
  <c r="U1012" i="10" s="1"/>
  <c r="T1013" i="10"/>
  <c r="U1013" i="10" s="1"/>
  <c r="T1014" i="10"/>
  <c r="U1014" i="10" s="1"/>
  <c r="K1015" i="10"/>
  <c r="T1015" i="10"/>
  <c r="U1015" i="10" s="1"/>
  <c r="T1016" i="10"/>
  <c r="U1016" i="10" s="1"/>
  <c r="T1017" i="10"/>
  <c r="U1017" i="10" s="1"/>
  <c r="T1018" i="10"/>
  <c r="U1018" i="10" s="1"/>
  <c r="T1019" i="10"/>
  <c r="U1019" i="10" s="1"/>
  <c r="T1020" i="10"/>
  <c r="U1020" i="10" s="1"/>
  <c r="T1021" i="10"/>
  <c r="U1021" i="10" s="1"/>
  <c r="T1022" i="10"/>
  <c r="U1022" i="10" s="1"/>
  <c r="T1023" i="10"/>
  <c r="U1023" i="10" s="1"/>
  <c r="T1024" i="10"/>
  <c r="U1024" i="10" s="1"/>
  <c r="T1025" i="10"/>
  <c r="U1025" i="10" s="1"/>
  <c r="T1026" i="10"/>
  <c r="U1026" i="10" s="1"/>
  <c r="T1027" i="10"/>
  <c r="U1027" i="10" s="1"/>
  <c r="T1028" i="10"/>
  <c r="U1028" i="10" s="1"/>
  <c r="T1029" i="10"/>
  <c r="U1029" i="10" s="1"/>
  <c r="T1030" i="10"/>
  <c r="U1030" i="10" s="1"/>
  <c r="T1031" i="10"/>
  <c r="U1031" i="10" s="1"/>
  <c r="T1032" i="10"/>
  <c r="U1032" i="10" s="1"/>
  <c r="T1033" i="10"/>
  <c r="U1033" i="10" s="1"/>
  <c r="T1034" i="10"/>
  <c r="U1034" i="10" s="1"/>
  <c r="T1035" i="10"/>
  <c r="U1035" i="10" s="1"/>
  <c r="T1036" i="10"/>
  <c r="U1036" i="10" s="1"/>
  <c r="T1037" i="10"/>
  <c r="U1037" i="10" s="1"/>
  <c r="T1038" i="10"/>
  <c r="U1038" i="10" s="1"/>
  <c r="T1039" i="10"/>
  <c r="U1039" i="10" s="1"/>
  <c r="T1040" i="10"/>
  <c r="U1040" i="10" s="1"/>
  <c r="T1041" i="10"/>
  <c r="U1041" i="10" s="1"/>
  <c r="T1042" i="10"/>
  <c r="U1042" i="10" s="1"/>
  <c r="K1043" i="10"/>
  <c r="T1043" i="10"/>
  <c r="U1043" i="10" s="1"/>
  <c r="K1044" i="10"/>
  <c r="T1044" i="10"/>
  <c r="U1044" i="10" s="1"/>
  <c r="K1045" i="10"/>
  <c r="T1045" i="10"/>
  <c r="U1045" i="10" s="1"/>
  <c r="K1046" i="10"/>
  <c r="T1046" i="10"/>
  <c r="U1046" i="10" s="1"/>
  <c r="K1047" i="10"/>
  <c r="T1047" i="10"/>
  <c r="U1047" i="10" s="1"/>
  <c r="K1048" i="10"/>
  <c r="T1048" i="10"/>
  <c r="U1048" i="10" s="1"/>
  <c r="K1049" i="10"/>
  <c r="T1049" i="10"/>
  <c r="U1049" i="10" s="1"/>
  <c r="K1050" i="10"/>
  <c r="T1050" i="10"/>
  <c r="U1050" i="10" s="1"/>
  <c r="K1051" i="10"/>
  <c r="T1051" i="10"/>
  <c r="U1051" i="10" s="1"/>
  <c r="K1052" i="10"/>
  <c r="T1052" i="10"/>
  <c r="U1052" i="10" s="1"/>
  <c r="K1053" i="10"/>
  <c r="T1053" i="10"/>
  <c r="U1053" i="10" s="1"/>
  <c r="K1054" i="10"/>
  <c r="T1054" i="10"/>
  <c r="U1054" i="10" s="1"/>
  <c r="K1055" i="10"/>
  <c r="T1055" i="10"/>
  <c r="U1055" i="10" s="1"/>
  <c r="K1056" i="10"/>
  <c r="T1056" i="10"/>
  <c r="U1056" i="10" s="1"/>
  <c r="K1057" i="10"/>
  <c r="T1057" i="10"/>
  <c r="U1057" i="10" s="1"/>
  <c r="K1058" i="10"/>
  <c r="T1058" i="10"/>
  <c r="U1058" i="10" s="1"/>
  <c r="K1059" i="10"/>
  <c r="T1059" i="10"/>
  <c r="U1059" i="10" s="1"/>
  <c r="K1060" i="10"/>
  <c r="T1060" i="10"/>
  <c r="U1060" i="10" s="1"/>
  <c r="K1061" i="10"/>
  <c r="T1061" i="10"/>
  <c r="U1061" i="10" s="1"/>
  <c r="K1062" i="10"/>
  <c r="T1062" i="10"/>
  <c r="U1062" i="10" s="1"/>
  <c r="K1063" i="10"/>
  <c r="T1063" i="10"/>
  <c r="U1063" i="10" s="1"/>
  <c r="K1064" i="10"/>
  <c r="T1064" i="10"/>
  <c r="U1064" i="10" s="1"/>
  <c r="D26" i="6" l="1"/>
  <c r="D9" i="6"/>
  <c r="D8" i="6"/>
  <c r="D7" i="6"/>
  <c r="D4" i="6"/>
  <c r="D3" i="6"/>
  <c r="N9" i="17"/>
  <c r="N8" i="17"/>
  <c r="M9" i="17"/>
  <c r="M8" i="17"/>
  <c r="R9" i="17"/>
  <c r="R8" i="17"/>
  <c r="I9" i="17"/>
  <c r="I8" i="17"/>
  <c r="H9" i="17"/>
  <c r="H8" i="17"/>
  <c r="F9" i="17"/>
  <c r="F8" i="17"/>
  <c r="Q7" i="17"/>
  <c r="Q6" i="17"/>
  <c r="M7" i="17"/>
  <c r="M6" i="17"/>
  <c r="I7" i="17"/>
  <c r="I6" i="17"/>
  <c r="F7" i="17" l="1"/>
  <c r="F6" i="17"/>
  <c r="V3" i="17"/>
  <c r="V2" i="17"/>
  <c r="V1" i="17"/>
  <c r="F5" i="17"/>
  <c r="F4" i="17"/>
  <c r="F3" i="17"/>
  <c r="F2" i="17"/>
  <c r="F1" i="17"/>
  <c r="K4" i="10" l="1"/>
  <c r="L4" i="10" s="1"/>
  <c r="K5" i="10"/>
  <c r="L5" i="10" s="1"/>
  <c r="K6" i="10"/>
  <c r="L6" i="10" s="1"/>
  <c r="K7" i="10"/>
  <c r="L7" i="10" s="1"/>
  <c r="K8" i="10"/>
  <c r="L8" i="10" s="1"/>
  <c r="K9" i="10"/>
  <c r="L9" i="10" s="1"/>
  <c r="K10" i="10"/>
  <c r="L10" i="10" s="1"/>
  <c r="K11" i="10"/>
  <c r="L11" i="10" s="1"/>
  <c r="K12" i="10"/>
  <c r="L12" i="10" s="1"/>
  <c r="K13" i="10"/>
  <c r="L13" i="10" s="1"/>
  <c r="K14" i="10"/>
  <c r="L14" i="10" s="1"/>
  <c r="K15" i="10"/>
  <c r="L15" i="10" s="1"/>
  <c r="K16" i="10"/>
  <c r="L16" i="10" s="1"/>
  <c r="K17" i="10"/>
  <c r="L17" i="10" s="1"/>
  <c r="K18" i="10"/>
  <c r="L18" i="10" s="1"/>
  <c r="K19" i="10"/>
  <c r="L19" i="10" s="1"/>
  <c r="K20" i="10"/>
  <c r="L20" i="10" s="1"/>
  <c r="K21" i="10"/>
  <c r="L21" i="10" s="1"/>
  <c r="K22" i="10"/>
  <c r="L22" i="10" s="1"/>
  <c r="K23" i="10"/>
  <c r="L23" i="10" s="1"/>
  <c r="K24" i="10"/>
  <c r="L24" i="10" s="1"/>
  <c r="K25" i="10"/>
  <c r="L25" i="10" s="1"/>
  <c r="K26" i="10"/>
  <c r="L26" i="10" s="1"/>
  <c r="K27" i="10"/>
  <c r="L27" i="10" s="1"/>
  <c r="K28" i="10"/>
  <c r="L28" i="10" s="1"/>
  <c r="K29" i="10"/>
  <c r="L29" i="10" s="1"/>
  <c r="K30" i="10"/>
  <c r="L30" i="10" s="1"/>
  <c r="K31" i="10"/>
  <c r="L31" i="10" s="1"/>
  <c r="K32" i="10"/>
  <c r="L32" i="10" s="1"/>
  <c r="K33" i="10"/>
  <c r="L33" i="10" s="1"/>
  <c r="K34" i="10"/>
  <c r="L34" i="10" s="1"/>
  <c r="K35" i="10"/>
  <c r="L35" i="10" s="1"/>
  <c r="K36" i="10"/>
  <c r="L36" i="10" s="1"/>
  <c r="K37" i="10"/>
  <c r="L37" i="10" s="1"/>
  <c r="K38" i="10"/>
  <c r="L38" i="10" s="1"/>
  <c r="K39" i="10"/>
  <c r="L39" i="10" s="1"/>
  <c r="K40" i="10"/>
  <c r="L40" i="10" s="1"/>
  <c r="K41" i="10"/>
  <c r="L41" i="10" s="1"/>
  <c r="K42" i="10"/>
  <c r="L42" i="10" s="1"/>
  <c r="K43" i="10"/>
  <c r="L43" i="10" s="1"/>
  <c r="K44" i="10"/>
  <c r="L44" i="10" s="1"/>
  <c r="K45" i="10"/>
  <c r="L45" i="10" s="1"/>
  <c r="K46" i="10"/>
  <c r="L46" i="10" s="1"/>
  <c r="K47" i="10"/>
  <c r="L47" i="10" s="1"/>
  <c r="K48" i="10"/>
  <c r="L48" i="10" s="1"/>
  <c r="K49" i="10"/>
  <c r="L49" i="10" s="1"/>
  <c r="K50" i="10"/>
  <c r="L50" i="10" s="1"/>
  <c r="K51" i="10"/>
  <c r="L51" i="10" s="1"/>
  <c r="K52" i="10"/>
  <c r="L52" i="10" s="1"/>
  <c r="K53" i="10"/>
  <c r="L53" i="10" s="1"/>
  <c r="K54" i="10"/>
  <c r="L54" i="10" s="1"/>
  <c r="K55" i="10"/>
  <c r="L55" i="10" s="1"/>
  <c r="K56" i="10"/>
  <c r="L56" i="10" s="1"/>
  <c r="K57" i="10"/>
  <c r="L57" i="10" s="1"/>
  <c r="K58" i="10"/>
  <c r="L58" i="10" s="1"/>
  <c r="K59" i="10"/>
  <c r="L59" i="10" s="1"/>
  <c r="K60" i="10"/>
  <c r="L60" i="10" s="1"/>
  <c r="K61" i="10"/>
  <c r="L61" i="10" s="1"/>
  <c r="K62" i="10"/>
  <c r="L62" i="10" s="1"/>
  <c r="K63" i="10"/>
  <c r="L63" i="10" s="1"/>
  <c r="K64" i="10"/>
  <c r="L64" i="10" s="1"/>
  <c r="K65" i="10"/>
  <c r="L65" i="10" s="1"/>
  <c r="K66" i="10"/>
  <c r="L66" i="10" s="1"/>
  <c r="K67" i="10"/>
  <c r="L67" i="10" s="1"/>
  <c r="K68" i="10"/>
  <c r="L68" i="10" s="1"/>
  <c r="K69" i="10"/>
  <c r="L69" i="10" s="1"/>
  <c r="K70" i="10"/>
  <c r="L70" i="10" s="1"/>
  <c r="K71" i="10"/>
  <c r="L71" i="10" s="1"/>
  <c r="K72" i="10"/>
  <c r="L72" i="10" s="1"/>
  <c r="K73" i="10"/>
  <c r="L73" i="10" s="1"/>
  <c r="K74" i="10"/>
  <c r="L74" i="10" s="1"/>
  <c r="K75" i="10"/>
  <c r="L75" i="10" s="1"/>
  <c r="K76" i="10"/>
  <c r="L76" i="10" s="1"/>
  <c r="K77" i="10"/>
  <c r="L77" i="10" s="1"/>
  <c r="K78" i="10"/>
  <c r="L78" i="10" s="1"/>
  <c r="K79" i="10"/>
  <c r="L79" i="10" s="1"/>
  <c r="K80" i="10"/>
  <c r="L80" i="10" s="1"/>
  <c r="K81" i="10"/>
  <c r="L81" i="10" s="1"/>
  <c r="K82" i="10"/>
  <c r="L82" i="10" s="1"/>
  <c r="K83" i="10"/>
  <c r="L83" i="10" s="1"/>
  <c r="K84" i="10"/>
  <c r="L84" i="10" s="1"/>
  <c r="K85" i="10"/>
  <c r="L85" i="10" s="1"/>
  <c r="K86" i="10"/>
  <c r="L86" i="10" s="1"/>
  <c r="K87" i="10"/>
  <c r="L87" i="10" s="1"/>
  <c r="K88" i="10"/>
  <c r="L88" i="10" s="1"/>
  <c r="K89" i="10"/>
  <c r="L89" i="10" s="1"/>
  <c r="K90" i="10"/>
  <c r="L90" i="10" s="1"/>
  <c r="K91" i="10"/>
  <c r="L91" i="10" s="1"/>
  <c r="K92" i="10"/>
  <c r="L92" i="10" s="1"/>
  <c r="K93" i="10"/>
  <c r="L93" i="10" s="1"/>
  <c r="K94" i="10"/>
  <c r="L94" i="10" s="1"/>
  <c r="K95" i="10"/>
  <c r="L95" i="10" s="1"/>
  <c r="K96" i="10"/>
  <c r="L96" i="10" s="1"/>
  <c r="K97" i="10"/>
  <c r="L97" i="10" s="1"/>
  <c r="K98" i="10"/>
  <c r="L98" i="10" s="1"/>
  <c r="K99" i="10"/>
  <c r="L99" i="10" s="1"/>
  <c r="K100" i="10"/>
  <c r="L100" i="10" s="1"/>
  <c r="K101" i="10"/>
  <c r="L101" i="10" s="1"/>
  <c r="K102" i="10"/>
  <c r="L102" i="10" s="1"/>
  <c r="K103" i="10"/>
  <c r="L103" i="10" s="1"/>
  <c r="K104" i="10"/>
  <c r="L104" i="10" s="1"/>
  <c r="K105" i="10"/>
  <c r="L105" i="10" s="1"/>
  <c r="K106" i="10"/>
  <c r="L106" i="10" s="1"/>
  <c r="K107" i="10"/>
  <c r="L107" i="10" s="1"/>
  <c r="K108" i="10"/>
  <c r="L108" i="10" s="1"/>
  <c r="K109" i="10"/>
  <c r="L109" i="10" s="1"/>
  <c r="K110" i="10"/>
  <c r="L110" i="10" s="1"/>
  <c r="K111" i="10"/>
  <c r="L111" i="10" s="1"/>
  <c r="K112" i="10"/>
  <c r="L112" i="10" s="1"/>
  <c r="K113" i="10"/>
  <c r="L113" i="10" s="1"/>
  <c r="K114" i="10"/>
  <c r="L114" i="10" s="1"/>
  <c r="K115" i="10"/>
  <c r="L115" i="10" s="1"/>
  <c r="K116" i="10"/>
  <c r="L116" i="10" s="1"/>
  <c r="K117" i="10"/>
  <c r="L117" i="10" s="1"/>
  <c r="K118" i="10"/>
  <c r="L118" i="10" s="1"/>
  <c r="K119" i="10"/>
  <c r="L119" i="10" s="1"/>
  <c r="K120" i="10"/>
  <c r="L120" i="10" s="1"/>
  <c r="K121" i="10"/>
  <c r="L121" i="10" s="1"/>
  <c r="K122" i="10"/>
  <c r="L122" i="10" s="1"/>
  <c r="K123" i="10"/>
  <c r="L123" i="10" s="1"/>
  <c r="K124" i="10"/>
  <c r="L124" i="10" s="1"/>
  <c r="K125" i="10"/>
  <c r="L125" i="10" s="1"/>
  <c r="K126" i="10"/>
  <c r="L126" i="10" s="1"/>
  <c r="K127" i="10"/>
  <c r="L127" i="10" s="1"/>
  <c r="K128" i="10"/>
  <c r="L128" i="10" s="1"/>
  <c r="K129" i="10"/>
  <c r="L129" i="10" s="1"/>
  <c r="K130" i="10"/>
  <c r="L130" i="10" s="1"/>
  <c r="K131" i="10"/>
  <c r="L131" i="10" s="1"/>
  <c r="K132" i="10"/>
  <c r="L132" i="10" s="1"/>
  <c r="K133" i="10"/>
  <c r="L133" i="10" s="1"/>
  <c r="K134" i="10"/>
  <c r="L134" i="10" s="1"/>
  <c r="K135" i="10"/>
  <c r="L135" i="10" s="1"/>
  <c r="K136" i="10"/>
  <c r="L136" i="10" s="1"/>
  <c r="K137" i="10"/>
  <c r="L137" i="10" s="1"/>
  <c r="K138" i="10"/>
  <c r="L138" i="10" s="1"/>
  <c r="K139" i="10"/>
  <c r="L139" i="10" s="1"/>
  <c r="K140" i="10"/>
  <c r="L140" i="10" s="1"/>
  <c r="K141" i="10"/>
  <c r="L141" i="10" s="1"/>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L14" i="17" s="1"/>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T4" i="10"/>
  <c r="U4" i="10" s="1"/>
  <c r="T5" i="10"/>
  <c r="U5" i="10" s="1"/>
  <c r="T6" i="10"/>
  <c r="U6" i="10" s="1"/>
  <c r="T7" i="10"/>
  <c r="U7" i="10" s="1"/>
  <c r="T8" i="10"/>
  <c r="U8" i="10" s="1"/>
  <c r="T9" i="10"/>
  <c r="U9" i="10" s="1"/>
  <c r="T10" i="10"/>
  <c r="U10" i="10" s="1"/>
  <c r="T11" i="10"/>
  <c r="U11" i="10" s="1"/>
  <c r="T12" i="10"/>
  <c r="U12" i="10" s="1"/>
  <c r="T13" i="10"/>
  <c r="U13" i="10" s="1"/>
  <c r="T14" i="10"/>
  <c r="U14" i="10" s="1"/>
  <c r="T15" i="10"/>
  <c r="U15" i="10" s="1"/>
  <c r="T16" i="10"/>
  <c r="U16" i="10" s="1"/>
  <c r="T17" i="10"/>
  <c r="U17" i="10" s="1"/>
  <c r="T18" i="10"/>
  <c r="U18" i="10" s="1"/>
  <c r="T19" i="10"/>
  <c r="U19" i="10" s="1"/>
  <c r="T20" i="10"/>
  <c r="U20" i="10" s="1"/>
  <c r="T21" i="10"/>
  <c r="U21" i="10" s="1"/>
  <c r="T22" i="10"/>
  <c r="U22" i="10" s="1"/>
  <c r="T23" i="10"/>
  <c r="U23" i="10" s="1"/>
  <c r="T24" i="10"/>
  <c r="U24" i="10" s="1"/>
  <c r="T25" i="10"/>
  <c r="U25" i="10" s="1"/>
  <c r="T26" i="10"/>
  <c r="U26" i="10" s="1"/>
  <c r="T27" i="10"/>
  <c r="U27" i="10" s="1"/>
  <c r="T28" i="10"/>
  <c r="U28" i="10" s="1"/>
  <c r="T29" i="10"/>
  <c r="U29" i="10" s="1"/>
  <c r="T30" i="10"/>
  <c r="U30" i="10" s="1"/>
  <c r="T31" i="10"/>
  <c r="U31" i="10" s="1"/>
  <c r="T32" i="10"/>
  <c r="U32" i="10" s="1"/>
  <c r="T33" i="10"/>
  <c r="U33" i="10" s="1"/>
  <c r="T34" i="10"/>
  <c r="U34" i="10" s="1"/>
  <c r="T35" i="10"/>
  <c r="U35" i="10" s="1"/>
  <c r="T36" i="10"/>
  <c r="U36" i="10" s="1"/>
  <c r="T37" i="10"/>
  <c r="U37" i="10" s="1"/>
  <c r="T38" i="10"/>
  <c r="U38" i="10" s="1"/>
  <c r="T39" i="10"/>
  <c r="U39" i="10" s="1"/>
  <c r="T40" i="10"/>
  <c r="U40" i="10" s="1"/>
  <c r="T41" i="10"/>
  <c r="U41" i="10" s="1"/>
  <c r="T42" i="10"/>
  <c r="U42" i="10" s="1"/>
  <c r="T43" i="10"/>
  <c r="U43" i="10" s="1"/>
  <c r="T44" i="10"/>
  <c r="U44" i="10" s="1"/>
  <c r="T45" i="10"/>
  <c r="U45" i="10" s="1"/>
  <c r="T46" i="10"/>
  <c r="U46" i="10" s="1"/>
  <c r="T47" i="10"/>
  <c r="U47" i="10" s="1"/>
  <c r="T48" i="10"/>
  <c r="U48" i="10" s="1"/>
  <c r="T49" i="10"/>
  <c r="U49" i="10" s="1"/>
  <c r="T50" i="10"/>
  <c r="U50" i="10" s="1"/>
  <c r="T51" i="10"/>
  <c r="U51" i="10" s="1"/>
  <c r="T52" i="10"/>
  <c r="U52" i="10" s="1"/>
  <c r="T53" i="10"/>
  <c r="U53" i="10" s="1"/>
  <c r="T54" i="10"/>
  <c r="U54" i="10" s="1"/>
  <c r="T55" i="10"/>
  <c r="U55" i="10" s="1"/>
  <c r="T56" i="10"/>
  <c r="U56" i="10" s="1"/>
  <c r="T57" i="10"/>
  <c r="U57" i="10" s="1"/>
  <c r="T58" i="10"/>
  <c r="U58" i="10" s="1"/>
  <c r="T59" i="10"/>
  <c r="U59" i="10" s="1"/>
  <c r="T60" i="10"/>
  <c r="U60" i="10" s="1"/>
  <c r="T61" i="10"/>
  <c r="U61" i="10" s="1"/>
  <c r="T62" i="10"/>
  <c r="U62" i="10" s="1"/>
  <c r="T63" i="10"/>
  <c r="U63" i="10" s="1"/>
  <c r="T64" i="10"/>
  <c r="U64" i="10" s="1"/>
  <c r="T65" i="10"/>
  <c r="U65" i="10" s="1"/>
  <c r="T66" i="10"/>
  <c r="U66" i="10" s="1"/>
  <c r="T67" i="10"/>
  <c r="U67" i="10" s="1"/>
  <c r="T68" i="10"/>
  <c r="U68" i="10" s="1"/>
  <c r="T69" i="10"/>
  <c r="U69" i="10" s="1"/>
  <c r="T70" i="10"/>
  <c r="U70" i="10" s="1"/>
  <c r="T71" i="10"/>
  <c r="U71" i="10" s="1"/>
  <c r="T72" i="10"/>
  <c r="U72" i="10" s="1"/>
  <c r="T73" i="10"/>
  <c r="U73" i="10" s="1"/>
  <c r="T74" i="10"/>
  <c r="U74" i="10" s="1"/>
  <c r="T75" i="10"/>
  <c r="U75" i="10" s="1"/>
  <c r="T76" i="10"/>
  <c r="U76" i="10" s="1"/>
  <c r="T77" i="10"/>
  <c r="U77" i="10" s="1"/>
  <c r="T78" i="10"/>
  <c r="U78" i="10" s="1"/>
  <c r="T79" i="10"/>
  <c r="U79" i="10" s="1"/>
  <c r="T80" i="10"/>
  <c r="U80" i="10" s="1"/>
  <c r="T81" i="10"/>
  <c r="U81" i="10" s="1"/>
  <c r="T82" i="10"/>
  <c r="U82" i="10" s="1"/>
  <c r="T83" i="10"/>
  <c r="U83" i="10" s="1"/>
  <c r="T84" i="10"/>
  <c r="U84" i="10" s="1"/>
  <c r="T85" i="10"/>
  <c r="U85" i="10" s="1"/>
  <c r="T86" i="10"/>
  <c r="U86" i="10" s="1"/>
  <c r="T87" i="10"/>
  <c r="U87" i="10" s="1"/>
  <c r="T88" i="10"/>
  <c r="U88" i="10" s="1"/>
  <c r="T89" i="10"/>
  <c r="U89" i="10" s="1"/>
  <c r="T90" i="10"/>
  <c r="U90" i="10" s="1"/>
  <c r="T91" i="10"/>
  <c r="U91" i="10" s="1"/>
  <c r="T92" i="10"/>
  <c r="U92" i="10" s="1"/>
  <c r="T93" i="10"/>
  <c r="U93" i="10" s="1"/>
  <c r="T94" i="10"/>
  <c r="U94" i="10" s="1"/>
  <c r="T95" i="10"/>
  <c r="U95" i="10" s="1"/>
  <c r="T96" i="10"/>
  <c r="U96" i="10" s="1"/>
  <c r="T97" i="10"/>
  <c r="U97" i="10" s="1"/>
  <c r="T98" i="10"/>
  <c r="U98" i="10" s="1"/>
  <c r="T99" i="10"/>
  <c r="U99" i="10" s="1"/>
  <c r="T100" i="10"/>
  <c r="U100" i="10" s="1"/>
  <c r="T101" i="10"/>
  <c r="U101" i="10" s="1"/>
  <c r="T102" i="10"/>
  <c r="U102" i="10" s="1"/>
  <c r="T103" i="10"/>
  <c r="U103" i="10" s="1"/>
  <c r="T104" i="10"/>
  <c r="U104" i="10" s="1"/>
  <c r="T105" i="10"/>
  <c r="U105" i="10" s="1"/>
  <c r="T106" i="10"/>
  <c r="U106" i="10" s="1"/>
  <c r="T107" i="10"/>
  <c r="U107" i="10" s="1"/>
  <c r="T108" i="10"/>
  <c r="U108" i="10" s="1"/>
  <c r="T109" i="10"/>
  <c r="U109" i="10" s="1"/>
  <c r="T110" i="10"/>
  <c r="U110" i="10" s="1"/>
  <c r="T111" i="10"/>
  <c r="U111" i="10" s="1"/>
  <c r="T112" i="10"/>
  <c r="U112" i="10" s="1"/>
  <c r="T113" i="10"/>
  <c r="U113" i="10" s="1"/>
  <c r="T114" i="10"/>
  <c r="U114" i="10" s="1"/>
  <c r="T115" i="10"/>
  <c r="U115" i="10" s="1"/>
  <c r="T116" i="10"/>
  <c r="U116" i="10" s="1"/>
  <c r="T117" i="10"/>
  <c r="U117" i="10" s="1"/>
  <c r="T118" i="10"/>
  <c r="U118" i="10" s="1"/>
  <c r="T119" i="10"/>
  <c r="U119" i="10" s="1"/>
  <c r="T120" i="10"/>
  <c r="U120" i="10" s="1"/>
  <c r="T121" i="10"/>
  <c r="U121" i="10" s="1"/>
  <c r="T122" i="10"/>
  <c r="U122" i="10" s="1"/>
  <c r="T123" i="10"/>
  <c r="U123" i="10" s="1"/>
  <c r="T124" i="10"/>
  <c r="U124" i="10" s="1"/>
  <c r="T125" i="10"/>
  <c r="U125" i="10" s="1"/>
  <c r="T126" i="10"/>
  <c r="U126" i="10" s="1"/>
  <c r="T127" i="10"/>
  <c r="U127" i="10" s="1"/>
  <c r="T128" i="10"/>
  <c r="U128" i="10" s="1"/>
  <c r="T129" i="10"/>
  <c r="U129" i="10" s="1"/>
  <c r="T130" i="10"/>
  <c r="U130" i="10" s="1"/>
  <c r="T131" i="10"/>
  <c r="U131" i="10" s="1"/>
  <c r="T132" i="10"/>
  <c r="U132" i="10" s="1"/>
  <c r="T133" i="10"/>
  <c r="U133" i="10" s="1"/>
  <c r="T134" i="10"/>
  <c r="U134" i="10" s="1"/>
  <c r="T135" i="10"/>
  <c r="U135" i="10" s="1"/>
  <c r="T136" i="10"/>
  <c r="U136" i="10" s="1"/>
  <c r="T137" i="10"/>
  <c r="U137" i="10" s="1"/>
  <c r="T138" i="10"/>
  <c r="U138" i="10" s="1"/>
  <c r="T139" i="10"/>
  <c r="U139" i="10" s="1"/>
  <c r="T140" i="10"/>
  <c r="U140" i="10" s="1"/>
  <c r="T141" i="10"/>
  <c r="U141" i="10" s="1"/>
  <c r="T142" i="10"/>
  <c r="U142" i="10" s="1"/>
  <c r="T143" i="10"/>
  <c r="U143" i="10" s="1"/>
  <c r="T144" i="10"/>
  <c r="U144" i="10" s="1"/>
  <c r="T145" i="10"/>
  <c r="U145" i="10" s="1"/>
  <c r="T146" i="10"/>
  <c r="U146" i="10" s="1"/>
  <c r="T147" i="10"/>
  <c r="U147" i="10" s="1"/>
  <c r="T148" i="10"/>
  <c r="U148" i="10" s="1"/>
  <c r="T149" i="10"/>
  <c r="U149" i="10" s="1"/>
  <c r="T150" i="10"/>
  <c r="U150" i="10" s="1"/>
  <c r="T151" i="10"/>
  <c r="U151" i="10" s="1"/>
  <c r="T152" i="10"/>
  <c r="U152" i="10" s="1"/>
  <c r="T153" i="10"/>
  <c r="U153" i="10" s="1"/>
  <c r="T154" i="10"/>
  <c r="U154" i="10" s="1"/>
  <c r="T155" i="10"/>
  <c r="U155" i="10" s="1"/>
  <c r="T156" i="10"/>
  <c r="U156" i="10" s="1"/>
  <c r="T157" i="10"/>
  <c r="U157" i="10" s="1"/>
  <c r="T158" i="10"/>
  <c r="U158" i="10" s="1"/>
  <c r="T159" i="10"/>
  <c r="U159" i="10" s="1"/>
  <c r="T160" i="10"/>
  <c r="U160" i="10" s="1"/>
  <c r="T161" i="10"/>
  <c r="U161" i="10" s="1"/>
  <c r="T162" i="10"/>
  <c r="U162" i="10" s="1"/>
  <c r="T163" i="10"/>
  <c r="U163" i="10" s="1"/>
  <c r="T164" i="10"/>
  <c r="U164" i="10" s="1"/>
  <c r="T165" i="10"/>
  <c r="U165" i="10" s="1"/>
  <c r="T166" i="10"/>
  <c r="U166" i="10" s="1"/>
  <c r="T167" i="10"/>
  <c r="U167" i="10" s="1"/>
  <c r="T168" i="10"/>
  <c r="U168" i="10" s="1"/>
  <c r="T169" i="10"/>
  <c r="U169" i="10" s="1"/>
  <c r="T170" i="10"/>
  <c r="U170" i="10" s="1"/>
  <c r="T171" i="10"/>
  <c r="U171" i="10" s="1"/>
  <c r="T172" i="10"/>
  <c r="U172" i="10" s="1"/>
  <c r="T173" i="10"/>
  <c r="U173" i="10" s="1"/>
  <c r="T174" i="10"/>
  <c r="U174" i="10" s="1"/>
  <c r="T175" i="10"/>
  <c r="U175" i="10" s="1"/>
  <c r="T176" i="10"/>
  <c r="U176" i="10" s="1"/>
  <c r="T177" i="10"/>
  <c r="U177" i="10" s="1"/>
  <c r="T178" i="10"/>
  <c r="U178" i="10" s="1"/>
  <c r="T179" i="10"/>
  <c r="U179" i="10" s="1"/>
  <c r="T180" i="10"/>
  <c r="U180" i="10" s="1"/>
  <c r="T181" i="10"/>
  <c r="U181" i="10" s="1"/>
  <c r="T182" i="10"/>
  <c r="U182" i="10" s="1"/>
  <c r="T183" i="10"/>
  <c r="U183" i="10" s="1"/>
  <c r="T184" i="10"/>
  <c r="U184" i="10" s="1"/>
  <c r="T185" i="10"/>
  <c r="U185" i="10"/>
  <c r="T186" i="10"/>
  <c r="U186" i="10" s="1"/>
  <c r="T187" i="10"/>
  <c r="U187" i="10" s="1"/>
  <c r="T188" i="10"/>
  <c r="U188" i="10" s="1"/>
  <c r="T189" i="10"/>
  <c r="U189" i="10" s="1"/>
  <c r="T190" i="10"/>
  <c r="U190" i="10" s="1"/>
  <c r="T191" i="10"/>
  <c r="U191" i="10" s="1"/>
  <c r="T192" i="10"/>
  <c r="U192" i="10" s="1"/>
  <c r="T193" i="10"/>
  <c r="U193" i="10" s="1"/>
  <c r="T194" i="10"/>
  <c r="U194" i="10" s="1"/>
  <c r="T195" i="10"/>
  <c r="U195" i="10" s="1"/>
  <c r="T196" i="10"/>
  <c r="U196" i="10" s="1"/>
  <c r="T197" i="10"/>
  <c r="U197" i="10" s="1"/>
  <c r="T198" i="10"/>
  <c r="U198" i="10" s="1"/>
  <c r="T199" i="10"/>
  <c r="U199" i="10" s="1"/>
  <c r="T200" i="10"/>
  <c r="U200" i="10" s="1"/>
  <c r="T201" i="10"/>
  <c r="U201" i="10"/>
  <c r="T202" i="10"/>
  <c r="U202" i="10" s="1"/>
  <c r="T203" i="10"/>
  <c r="U203" i="10" s="1"/>
  <c r="T204" i="10"/>
  <c r="U204" i="10" s="1"/>
  <c r="T205" i="10"/>
  <c r="U205" i="10" s="1"/>
  <c r="T206" i="10"/>
  <c r="U206" i="10" s="1"/>
  <c r="T207" i="10"/>
  <c r="U207" i="10" s="1"/>
  <c r="T208" i="10"/>
  <c r="U208" i="10" s="1"/>
  <c r="T209" i="10"/>
  <c r="U209" i="10" s="1"/>
  <c r="T210" i="10"/>
  <c r="U210" i="10" s="1"/>
  <c r="T211" i="10"/>
  <c r="U211" i="10" s="1"/>
  <c r="T212" i="10"/>
  <c r="U212" i="10" s="1"/>
  <c r="T213" i="10"/>
  <c r="U213" i="10" s="1"/>
  <c r="T214" i="10"/>
  <c r="U214" i="10" s="1"/>
  <c r="T215" i="10"/>
  <c r="U215" i="10" s="1"/>
  <c r="T216" i="10"/>
  <c r="U216" i="10" s="1"/>
  <c r="T217" i="10"/>
  <c r="U217" i="10"/>
  <c r="T218" i="10"/>
  <c r="U218" i="10" s="1"/>
  <c r="T219" i="10"/>
  <c r="U219" i="10" s="1"/>
  <c r="T220" i="10"/>
  <c r="U220" i="10" s="1"/>
  <c r="T221" i="10"/>
  <c r="U221" i="10" s="1"/>
  <c r="T222" i="10"/>
  <c r="U222" i="10" s="1"/>
  <c r="T223" i="10"/>
  <c r="U223" i="10" s="1"/>
  <c r="T224" i="10"/>
  <c r="U224" i="10" s="1"/>
  <c r="T225" i="10"/>
  <c r="U225" i="10" s="1"/>
  <c r="T226" i="10"/>
  <c r="U226" i="10" s="1"/>
  <c r="T227" i="10"/>
  <c r="U227" i="10" s="1"/>
  <c r="T228" i="10"/>
  <c r="U228" i="10" s="1"/>
  <c r="T229" i="10"/>
  <c r="U229" i="10" s="1"/>
  <c r="T230" i="10"/>
  <c r="U230" i="10" s="1"/>
  <c r="T231" i="10"/>
  <c r="U231" i="10" s="1"/>
  <c r="T232" i="10"/>
  <c r="U232" i="10" s="1"/>
  <c r="T233" i="10"/>
  <c r="U233" i="10"/>
  <c r="T234" i="10"/>
  <c r="U234" i="10" s="1"/>
  <c r="T235" i="10"/>
  <c r="U235" i="10" s="1"/>
  <c r="T236" i="10"/>
  <c r="U236" i="10" s="1"/>
  <c r="T237" i="10"/>
  <c r="U237" i="10" s="1"/>
  <c r="T238" i="10"/>
  <c r="U238" i="10" s="1"/>
  <c r="T239" i="10"/>
  <c r="U239" i="10" s="1"/>
  <c r="T240" i="10"/>
  <c r="U240" i="10" s="1"/>
  <c r="T241" i="10"/>
  <c r="U241" i="10" s="1"/>
  <c r="T242" i="10"/>
  <c r="U242" i="10" s="1"/>
  <c r="T243" i="10"/>
  <c r="U243" i="10" s="1"/>
  <c r="T244" i="10"/>
  <c r="U244" i="10" s="1"/>
  <c r="T245" i="10"/>
  <c r="U245" i="10" s="1"/>
  <c r="T246" i="10"/>
  <c r="U246" i="10" s="1"/>
  <c r="T247" i="10"/>
  <c r="U247" i="10" s="1"/>
  <c r="T248" i="10"/>
  <c r="U248" i="10" s="1"/>
  <c r="T249" i="10"/>
  <c r="U249" i="10"/>
  <c r="T250" i="10"/>
  <c r="U250" i="10" s="1"/>
  <c r="T251" i="10"/>
  <c r="U251" i="10" s="1"/>
  <c r="T252" i="10"/>
  <c r="U252" i="10" s="1"/>
  <c r="T253" i="10"/>
  <c r="U253" i="10" s="1"/>
  <c r="T254" i="10"/>
  <c r="U254" i="10" s="1"/>
  <c r="T255" i="10"/>
  <c r="U255" i="10" s="1"/>
  <c r="T256" i="10"/>
  <c r="U256" i="10" s="1"/>
  <c r="T257" i="10"/>
  <c r="U257" i="10" s="1"/>
  <c r="T258" i="10"/>
  <c r="U258" i="10" s="1"/>
  <c r="T259" i="10"/>
  <c r="U259" i="10" s="1"/>
  <c r="T260" i="10"/>
  <c r="U260" i="10" s="1"/>
  <c r="T261" i="10"/>
  <c r="U261" i="10" s="1"/>
  <c r="T262" i="10"/>
  <c r="U262" i="10" s="1"/>
  <c r="T263" i="10"/>
  <c r="U263" i="10" s="1"/>
  <c r="T264" i="10"/>
  <c r="U264" i="10" s="1"/>
  <c r="T265" i="10"/>
  <c r="U265" i="10"/>
  <c r="T266" i="10"/>
  <c r="U266" i="10" s="1"/>
  <c r="T267" i="10"/>
  <c r="U267" i="10" s="1"/>
  <c r="T268" i="10"/>
  <c r="U268" i="10" s="1"/>
  <c r="T269" i="10"/>
  <c r="U269" i="10" s="1"/>
  <c r="T270" i="10"/>
  <c r="U270" i="10" s="1"/>
  <c r="T271" i="10"/>
  <c r="U271" i="10" s="1"/>
  <c r="T272" i="10"/>
  <c r="U272" i="10" s="1"/>
  <c r="T273" i="10"/>
  <c r="U273" i="10" s="1"/>
  <c r="T274" i="10"/>
  <c r="U274" i="10" s="1"/>
  <c r="T275" i="10"/>
  <c r="U275" i="10" s="1"/>
  <c r="T276" i="10"/>
  <c r="U276" i="10" s="1"/>
  <c r="T277" i="10"/>
  <c r="U277" i="10" s="1"/>
  <c r="T278" i="10"/>
  <c r="U278" i="10" s="1"/>
  <c r="T279" i="10"/>
  <c r="U279" i="10" s="1"/>
  <c r="T280" i="10"/>
  <c r="U280" i="10" s="1"/>
  <c r="T281" i="10"/>
  <c r="U281" i="10"/>
  <c r="T282" i="10"/>
  <c r="U282" i="10" s="1"/>
  <c r="T283" i="10"/>
  <c r="U283" i="10" s="1"/>
  <c r="T284" i="10"/>
  <c r="U284" i="10" s="1"/>
  <c r="T285" i="10"/>
  <c r="U285" i="10" s="1"/>
  <c r="T286" i="10"/>
  <c r="U286" i="10" s="1"/>
  <c r="T287" i="10"/>
  <c r="U287" i="10" s="1"/>
  <c r="T288" i="10"/>
  <c r="U288" i="10" s="1"/>
  <c r="T289" i="10"/>
  <c r="U289" i="10" s="1"/>
  <c r="T290" i="10"/>
  <c r="U290" i="10" s="1"/>
  <c r="T291" i="10"/>
  <c r="U291" i="10" s="1"/>
  <c r="T292" i="10"/>
  <c r="U292" i="10" s="1"/>
  <c r="T293" i="10"/>
  <c r="U293" i="10" s="1"/>
  <c r="T294" i="10"/>
  <c r="U294" i="10" s="1"/>
  <c r="T295" i="10"/>
  <c r="U295" i="10" s="1"/>
  <c r="T296" i="10"/>
  <c r="U296" i="10" s="1"/>
  <c r="T297" i="10"/>
  <c r="U297" i="10"/>
  <c r="T298" i="10"/>
  <c r="U298" i="10" s="1"/>
  <c r="T299" i="10"/>
  <c r="U299" i="10" s="1"/>
  <c r="T300" i="10"/>
  <c r="U300" i="10" s="1"/>
  <c r="T301" i="10"/>
  <c r="U301" i="10" s="1"/>
  <c r="T302" i="10"/>
  <c r="U302" i="10" s="1"/>
  <c r="T303" i="10"/>
  <c r="U303" i="10" s="1"/>
  <c r="T304" i="10"/>
  <c r="U304" i="10" s="1"/>
  <c r="T305" i="10"/>
  <c r="U305" i="10" s="1"/>
  <c r="T306" i="10"/>
  <c r="U306" i="10" s="1"/>
  <c r="T307" i="10"/>
  <c r="U307" i="10" s="1"/>
  <c r="T308" i="10"/>
  <c r="U308" i="10" s="1"/>
  <c r="T309" i="10"/>
  <c r="U309" i="10" s="1"/>
  <c r="T310" i="10"/>
  <c r="U310" i="10" s="1"/>
  <c r="T311" i="10"/>
  <c r="U311" i="10" s="1"/>
  <c r="T312" i="10"/>
  <c r="U312" i="10" s="1"/>
  <c r="T313" i="10"/>
  <c r="U313" i="10"/>
  <c r="T314" i="10"/>
  <c r="U314" i="10" s="1"/>
  <c r="T315" i="10"/>
  <c r="U315" i="10" s="1"/>
  <c r="T316" i="10"/>
  <c r="U316" i="10" s="1"/>
  <c r="T317" i="10"/>
  <c r="U317" i="10" s="1"/>
  <c r="T318" i="10"/>
  <c r="U318" i="10" s="1"/>
  <c r="T319" i="10"/>
  <c r="U319" i="10" s="1"/>
  <c r="T320" i="10"/>
  <c r="U320" i="10" s="1"/>
  <c r="T321" i="10"/>
  <c r="U321" i="10"/>
  <c r="T322" i="10"/>
  <c r="U322" i="10" s="1"/>
  <c r="T323" i="10"/>
  <c r="U323" i="10" s="1"/>
  <c r="T324" i="10"/>
  <c r="U324" i="10" s="1"/>
  <c r="T325" i="10"/>
  <c r="U325" i="10" s="1"/>
  <c r="T326" i="10"/>
  <c r="U326" i="10" s="1"/>
  <c r="T327" i="10"/>
  <c r="U327" i="10" s="1"/>
  <c r="T328" i="10"/>
  <c r="U328" i="10" s="1"/>
  <c r="T329" i="10"/>
  <c r="U329" i="10"/>
  <c r="T330" i="10"/>
  <c r="U330" i="10" s="1"/>
  <c r="T331" i="10"/>
  <c r="U331" i="10" s="1"/>
  <c r="T332" i="10"/>
  <c r="U332" i="10" s="1"/>
  <c r="T333" i="10"/>
  <c r="U333" i="10" s="1"/>
  <c r="T334" i="10"/>
  <c r="U334" i="10" s="1"/>
  <c r="T335" i="10"/>
  <c r="U335" i="10" s="1"/>
  <c r="T336" i="10"/>
  <c r="U336" i="10" s="1"/>
  <c r="T337" i="10"/>
  <c r="U337" i="10" s="1"/>
  <c r="T338" i="10"/>
  <c r="U338" i="10" s="1"/>
  <c r="T339" i="10"/>
  <c r="U339" i="10" s="1"/>
  <c r="T340" i="10"/>
  <c r="U340" i="10" s="1"/>
  <c r="T341" i="10"/>
  <c r="U341" i="10" s="1"/>
  <c r="T342" i="10"/>
  <c r="U342" i="10" s="1"/>
  <c r="T343" i="10"/>
  <c r="U343" i="10" s="1"/>
  <c r="T344" i="10"/>
  <c r="U344" i="10" s="1"/>
  <c r="T345" i="10"/>
  <c r="U345" i="10" s="1"/>
  <c r="T346" i="10"/>
  <c r="U346" i="10" s="1"/>
  <c r="T347" i="10"/>
  <c r="U347" i="10" s="1"/>
  <c r="T348" i="10"/>
  <c r="U348" i="10"/>
  <c r="T349" i="10"/>
  <c r="U349" i="10" s="1"/>
  <c r="T350" i="10"/>
  <c r="U350" i="10" s="1"/>
  <c r="T351" i="10"/>
  <c r="U351" i="10" s="1"/>
  <c r="T352" i="10"/>
  <c r="U352" i="10" s="1"/>
  <c r="T353" i="10"/>
  <c r="U353" i="10" s="1"/>
  <c r="T354" i="10"/>
  <c r="U354" i="10" s="1"/>
  <c r="T355" i="10"/>
  <c r="U355" i="10" s="1"/>
  <c r="T356" i="10"/>
  <c r="U356" i="10"/>
  <c r="T357" i="10"/>
  <c r="U357" i="10" s="1"/>
  <c r="T358" i="10"/>
  <c r="U358" i="10" s="1"/>
  <c r="T359" i="10"/>
  <c r="U359" i="10" s="1"/>
  <c r="T360" i="10"/>
  <c r="U360" i="10" s="1"/>
  <c r="T361" i="10"/>
  <c r="U361" i="10" s="1"/>
  <c r="T362" i="10"/>
  <c r="U362" i="10" s="1"/>
  <c r="T363" i="10"/>
  <c r="U363" i="10" s="1"/>
  <c r="T364" i="10"/>
  <c r="U364" i="10"/>
  <c r="T365" i="10"/>
  <c r="U365" i="10" s="1"/>
  <c r="T366" i="10"/>
  <c r="U366" i="10" s="1"/>
  <c r="T367" i="10"/>
  <c r="U367" i="10" s="1"/>
  <c r="T368" i="10"/>
  <c r="U368" i="10" s="1"/>
  <c r="T369" i="10"/>
  <c r="U369" i="10" s="1"/>
  <c r="T370" i="10"/>
  <c r="U370" i="10" s="1"/>
  <c r="T371" i="10"/>
  <c r="U371" i="10" s="1"/>
  <c r="T372" i="10"/>
  <c r="U372" i="10"/>
  <c r="T373" i="10"/>
  <c r="U373" i="10" s="1"/>
  <c r="T374" i="10"/>
  <c r="U374" i="10" s="1"/>
  <c r="T375" i="10"/>
  <c r="U375" i="10" s="1"/>
  <c r="T376" i="10"/>
  <c r="U376" i="10" s="1"/>
  <c r="T377" i="10"/>
  <c r="U377" i="10" s="1"/>
  <c r="T378" i="10"/>
  <c r="U378" i="10" s="1"/>
  <c r="T379" i="10"/>
  <c r="U379" i="10" s="1"/>
  <c r="T380" i="10"/>
  <c r="U380" i="10"/>
  <c r="T381" i="10"/>
  <c r="U381" i="10" s="1"/>
  <c r="T382" i="10"/>
  <c r="U382" i="10" s="1"/>
  <c r="T383" i="10"/>
  <c r="U383" i="10" s="1"/>
  <c r="T384" i="10"/>
  <c r="U384" i="10" s="1"/>
  <c r="T385" i="10"/>
  <c r="U385" i="10" s="1"/>
  <c r="T386" i="10"/>
  <c r="U386" i="10" s="1"/>
  <c r="T387" i="10"/>
  <c r="U387" i="10" s="1"/>
  <c r="T388" i="10"/>
  <c r="U388" i="10"/>
  <c r="T389" i="10"/>
  <c r="U389" i="10" s="1"/>
  <c r="T390" i="10"/>
  <c r="U390" i="10" s="1"/>
  <c r="T391" i="10"/>
  <c r="U391" i="10" s="1"/>
  <c r="T392" i="10"/>
  <c r="U392" i="10" s="1"/>
  <c r="T393" i="10"/>
  <c r="U393" i="10" s="1"/>
  <c r="T394" i="10"/>
  <c r="U394" i="10" s="1"/>
  <c r="T395" i="10"/>
  <c r="U395" i="10" s="1"/>
  <c r="T396" i="10"/>
  <c r="U396" i="10"/>
  <c r="T397" i="10"/>
  <c r="U397" i="10" s="1"/>
  <c r="T398" i="10"/>
  <c r="U398" i="10" s="1"/>
  <c r="T399" i="10"/>
  <c r="U399" i="10" s="1"/>
  <c r="T400" i="10"/>
  <c r="U400" i="10" s="1"/>
  <c r="T401" i="10"/>
  <c r="U401" i="10" s="1"/>
  <c r="T402" i="10"/>
  <c r="U402" i="10" s="1"/>
  <c r="T403" i="10"/>
  <c r="U403" i="10" s="1"/>
  <c r="T404" i="10"/>
  <c r="U404" i="10"/>
  <c r="T405" i="10"/>
  <c r="U405" i="10" s="1"/>
  <c r="T406" i="10"/>
  <c r="U406" i="10" s="1"/>
  <c r="T407" i="10"/>
  <c r="U407" i="10" s="1"/>
  <c r="T408" i="10"/>
  <c r="U408" i="10" s="1"/>
  <c r="T409" i="10"/>
  <c r="U409" i="10" s="1"/>
  <c r="T410" i="10"/>
  <c r="U410" i="10" s="1"/>
  <c r="T411" i="10"/>
  <c r="U411" i="10" s="1"/>
  <c r="T412" i="10"/>
  <c r="U412" i="10"/>
  <c r="T413" i="10"/>
  <c r="U413" i="10" s="1"/>
  <c r="T414" i="10"/>
  <c r="U414" i="10" s="1"/>
  <c r="T415" i="10"/>
  <c r="U415" i="10" s="1"/>
  <c r="T416" i="10"/>
  <c r="U416" i="10" s="1"/>
  <c r="T417" i="10"/>
  <c r="U417" i="10" s="1"/>
  <c r="T418" i="10"/>
  <c r="U418" i="10" s="1"/>
  <c r="T419" i="10"/>
  <c r="U419" i="10" s="1"/>
  <c r="T420" i="10"/>
  <c r="U420" i="10"/>
  <c r="T421" i="10"/>
  <c r="U421" i="10" s="1"/>
  <c r="T422" i="10"/>
  <c r="U422" i="10" s="1"/>
  <c r="T423" i="10"/>
  <c r="U423" i="10" s="1"/>
  <c r="T424" i="10"/>
  <c r="U424" i="10" s="1"/>
  <c r="T425" i="10"/>
  <c r="U425" i="10" s="1"/>
  <c r="T426" i="10"/>
  <c r="U426" i="10" s="1"/>
  <c r="T427" i="10"/>
  <c r="U427" i="10" s="1"/>
  <c r="T428" i="10"/>
  <c r="U428" i="10"/>
  <c r="T429" i="10"/>
  <c r="U429" i="10" s="1"/>
  <c r="T430" i="10"/>
  <c r="U430" i="10" s="1"/>
  <c r="T431" i="10"/>
  <c r="U431" i="10" s="1"/>
  <c r="T432" i="10"/>
  <c r="U432" i="10" s="1"/>
  <c r="T433" i="10"/>
  <c r="U433" i="10" s="1"/>
  <c r="T434" i="10"/>
  <c r="U434" i="10" s="1"/>
  <c r="T435" i="10"/>
  <c r="U435" i="10" s="1"/>
  <c r="T436" i="10"/>
  <c r="U436" i="10"/>
  <c r="T437" i="10"/>
  <c r="U437" i="10" s="1"/>
  <c r="T438" i="10"/>
  <c r="U438" i="10" s="1"/>
  <c r="T439" i="10"/>
  <c r="U439" i="10" s="1"/>
  <c r="T440" i="10"/>
  <c r="U440" i="10" s="1"/>
  <c r="T441" i="10"/>
  <c r="U441" i="10" s="1"/>
  <c r="T442" i="10"/>
  <c r="U442" i="10" s="1"/>
  <c r="T443" i="10"/>
  <c r="U443" i="10" s="1"/>
  <c r="T444" i="10"/>
  <c r="U444" i="10"/>
  <c r="T445" i="10"/>
  <c r="U445" i="10" s="1"/>
  <c r="T446" i="10"/>
  <c r="U446" i="10" s="1"/>
  <c r="T447" i="10"/>
  <c r="U447" i="10" s="1"/>
  <c r="T448" i="10"/>
  <c r="U448" i="10" s="1"/>
  <c r="T449" i="10"/>
  <c r="U449" i="10" s="1"/>
  <c r="T450" i="10"/>
  <c r="U450" i="10" s="1"/>
  <c r="T451" i="10"/>
  <c r="U451" i="10" s="1"/>
  <c r="T452" i="10"/>
  <c r="U452" i="10"/>
  <c r="T453" i="10"/>
  <c r="U453" i="10" s="1"/>
  <c r="T454" i="10"/>
  <c r="U454" i="10" s="1"/>
  <c r="T455" i="10"/>
  <c r="U455" i="10" s="1"/>
  <c r="T456" i="10"/>
  <c r="U456" i="10" s="1"/>
  <c r="T457" i="10"/>
  <c r="U457" i="10" s="1"/>
  <c r="T458" i="10"/>
  <c r="U458" i="10"/>
  <c r="T459" i="10"/>
  <c r="U459" i="10" s="1"/>
  <c r="T460" i="10"/>
  <c r="U460" i="10" s="1"/>
  <c r="T461" i="10"/>
  <c r="U461" i="10" s="1"/>
  <c r="T462" i="10"/>
  <c r="U462" i="10"/>
  <c r="T463" i="10"/>
  <c r="U463" i="10" s="1"/>
  <c r="T464" i="10"/>
  <c r="U464" i="10" s="1"/>
  <c r="T465" i="10"/>
  <c r="U465" i="10" s="1"/>
  <c r="T466" i="10"/>
  <c r="U466" i="10" s="1"/>
  <c r="T467" i="10"/>
  <c r="U467" i="10" s="1"/>
  <c r="T468" i="10"/>
  <c r="U468" i="10" s="1"/>
  <c r="T469" i="10"/>
  <c r="U469" i="10" s="1"/>
  <c r="T470" i="10"/>
  <c r="U470" i="10" s="1"/>
  <c r="T471" i="10"/>
  <c r="U471" i="10" s="1"/>
  <c r="T472" i="10"/>
  <c r="U472" i="10" s="1"/>
  <c r="T473" i="10"/>
  <c r="U473" i="10" s="1"/>
  <c r="T474" i="10"/>
  <c r="U474" i="10" s="1"/>
  <c r="T475" i="10"/>
  <c r="U475" i="10" s="1"/>
  <c r="T476" i="10"/>
  <c r="U476" i="10"/>
  <c r="T477" i="10"/>
  <c r="U477" i="10" s="1"/>
  <c r="T478" i="10"/>
  <c r="U478" i="10" s="1"/>
  <c r="T479" i="10"/>
  <c r="U479" i="10" s="1"/>
  <c r="T480" i="10"/>
  <c r="U480" i="10" s="1"/>
  <c r="T481" i="10"/>
  <c r="U481" i="10" s="1"/>
  <c r="T482" i="10"/>
  <c r="U482" i="10" s="1"/>
  <c r="T483" i="10"/>
  <c r="U483" i="10" s="1"/>
  <c r="T484" i="10"/>
  <c r="U484" i="10" s="1"/>
  <c r="T485" i="10"/>
  <c r="U485" i="10" s="1"/>
  <c r="T486" i="10"/>
  <c r="U486" i="10"/>
  <c r="T487" i="10"/>
  <c r="U487" i="10" s="1"/>
  <c r="T488" i="10"/>
  <c r="U488" i="10" s="1"/>
  <c r="T489" i="10"/>
  <c r="U489" i="10" s="1"/>
  <c r="T490" i="10"/>
  <c r="U490" i="10" s="1"/>
  <c r="T491" i="10"/>
  <c r="U491" i="10" s="1"/>
  <c r="T492" i="10"/>
  <c r="U492" i="10" s="1"/>
  <c r="T493" i="10"/>
  <c r="U493" i="10" s="1"/>
  <c r="T494" i="10"/>
  <c r="U494" i="10" s="1"/>
  <c r="T495" i="10"/>
  <c r="U495" i="10" s="1"/>
  <c r="T496" i="10"/>
  <c r="U496" i="10" s="1"/>
  <c r="T497" i="10"/>
  <c r="U497" i="10" s="1"/>
  <c r="T498" i="10"/>
  <c r="U498" i="10" s="1"/>
  <c r="T499" i="10"/>
  <c r="U499" i="10" s="1"/>
  <c r="T500" i="10"/>
  <c r="U500" i="10" s="1"/>
  <c r="T501" i="10"/>
  <c r="U501" i="10" s="1"/>
  <c r="T502" i="10"/>
  <c r="U502" i="10" s="1"/>
  <c r="T503" i="10"/>
  <c r="U503" i="10" s="1"/>
  <c r="T504" i="10"/>
  <c r="U504" i="10" s="1"/>
  <c r="T505" i="10"/>
  <c r="U505" i="10" s="1"/>
  <c r="T506" i="10"/>
  <c r="U506" i="10" s="1"/>
  <c r="T507" i="10"/>
  <c r="U507" i="10" s="1"/>
  <c r="T508" i="10"/>
  <c r="U508" i="10" s="1"/>
  <c r="T509" i="10"/>
  <c r="U509" i="10" s="1"/>
  <c r="T510" i="10"/>
  <c r="U510" i="10"/>
  <c r="T511" i="10"/>
  <c r="U511" i="10" s="1"/>
  <c r="T512" i="10"/>
  <c r="U512" i="10" s="1"/>
  <c r="T513" i="10"/>
  <c r="U513" i="10" s="1"/>
  <c r="T514" i="10"/>
  <c r="U514" i="10" s="1"/>
  <c r="T515" i="10"/>
  <c r="U515" i="10" s="1"/>
  <c r="T516" i="10"/>
  <c r="U516" i="10" s="1"/>
  <c r="T517" i="10"/>
  <c r="U517" i="10" s="1"/>
  <c r="T518" i="10"/>
  <c r="U518" i="10" s="1"/>
  <c r="T519" i="10"/>
  <c r="U519" i="10" s="1"/>
  <c r="T520" i="10"/>
  <c r="U520" i="10" s="1"/>
  <c r="T521" i="10"/>
  <c r="U521" i="10" s="1"/>
  <c r="T522" i="10"/>
  <c r="U522" i="10" s="1"/>
  <c r="T523" i="10"/>
  <c r="U523" i="10" s="1"/>
  <c r="T524" i="10"/>
  <c r="U524" i="10" s="1"/>
  <c r="T525" i="10"/>
  <c r="U525" i="10" s="1"/>
  <c r="T526" i="10"/>
  <c r="U526" i="10" s="1"/>
  <c r="T527" i="10"/>
  <c r="U527" i="10" s="1"/>
  <c r="T528" i="10"/>
  <c r="U528" i="10" s="1"/>
  <c r="T529" i="10"/>
  <c r="U529" i="10" s="1"/>
  <c r="T530" i="10"/>
  <c r="U530" i="10" s="1"/>
  <c r="T531" i="10"/>
  <c r="U531" i="10" s="1"/>
  <c r="T532" i="10"/>
  <c r="U532" i="10" s="1"/>
  <c r="T533" i="10"/>
  <c r="U533" i="10" s="1"/>
  <c r="T534" i="10"/>
  <c r="U534" i="10" s="1"/>
  <c r="T535" i="10"/>
  <c r="U535" i="10" s="1"/>
  <c r="T536" i="10"/>
  <c r="U536" i="10" s="1"/>
  <c r="T537" i="10"/>
  <c r="U537" i="10" s="1"/>
  <c r="T538" i="10"/>
  <c r="U538" i="10" s="1"/>
  <c r="T539" i="10"/>
  <c r="U539" i="10" s="1"/>
  <c r="T540" i="10"/>
  <c r="U540" i="10" s="1"/>
  <c r="T541" i="10"/>
  <c r="U541" i="10" s="1"/>
  <c r="T542" i="10"/>
  <c r="U542" i="10" s="1"/>
  <c r="T543" i="10"/>
  <c r="U543" i="10" s="1"/>
  <c r="T544" i="10"/>
  <c r="U544" i="10" s="1"/>
  <c r="T545" i="10"/>
  <c r="U545" i="10" s="1"/>
  <c r="T546" i="10"/>
  <c r="U546" i="10" s="1"/>
  <c r="T547" i="10"/>
  <c r="U547" i="10" s="1"/>
  <c r="T548" i="10"/>
  <c r="U548" i="10" s="1"/>
  <c r="T549" i="10"/>
  <c r="U549" i="10" s="1"/>
  <c r="T550" i="10"/>
  <c r="U550" i="10" s="1"/>
  <c r="T551" i="10"/>
  <c r="U551" i="10" s="1"/>
  <c r="T552" i="10"/>
  <c r="U552" i="10" s="1"/>
  <c r="T553" i="10"/>
  <c r="U553" i="10" s="1"/>
  <c r="T554" i="10"/>
  <c r="U554" i="10" s="1"/>
  <c r="T555" i="10"/>
  <c r="U555" i="10" s="1"/>
  <c r="T556" i="10"/>
  <c r="U556" i="10" s="1"/>
  <c r="T557" i="10"/>
  <c r="U557" i="10" s="1"/>
  <c r="T558" i="10"/>
  <c r="U558" i="10" s="1"/>
  <c r="T559" i="10"/>
  <c r="U559" i="10" s="1"/>
  <c r="T560" i="10"/>
  <c r="U560" i="10" s="1"/>
  <c r="T561" i="10"/>
  <c r="U561" i="10" s="1"/>
  <c r="T562" i="10"/>
  <c r="U562" i="10" s="1"/>
  <c r="T563" i="10"/>
  <c r="U563" i="10" s="1"/>
  <c r="T564" i="10"/>
  <c r="U564" i="10" s="1"/>
  <c r="T565" i="10"/>
  <c r="U565" i="10" s="1"/>
  <c r="T566" i="10"/>
  <c r="U566" i="10" s="1"/>
  <c r="T567" i="10"/>
  <c r="U567" i="10" s="1"/>
  <c r="T568" i="10"/>
  <c r="U568" i="10" s="1"/>
  <c r="T569" i="10"/>
  <c r="U569" i="10" s="1"/>
  <c r="T570" i="10"/>
  <c r="U570" i="10" s="1"/>
  <c r="T571" i="10"/>
  <c r="U571" i="10" s="1"/>
  <c r="T572" i="10"/>
  <c r="U572" i="10" s="1"/>
  <c r="T573" i="10"/>
  <c r="U573" i="10" s="1"/>
  <c r="T574" i="10"/>
  <c r="U574" i="10" s="1"/>
  <c r="T575" i="10"/>
  <c r="U575" i="10" s="1"/>
  <c r="T576" i="10"/>
  <c r="U576" i="10" s="1"/>
  <c r="T577" i="10"/>
  <c r="U577" i="10" s="1"/>
  <c r="T578" i="10"/>
  <c r="U578" i="10" s="1"/>
  <c r="T579" i="10"/>
  <c r="U579" i="10" s="1"/>
  <c r="T580" i="10"/>
  <c r="U580" i="10" s="1"/>
  <c r="T581" i="10"/>
  <c r="U581" i="10" s="1"/>
  <c r="T582" i="10"/>
  <c r="U582" i="10" s="1"/>
  <c r="T583" i="10"/>
  <c r="U583" i="10" s="1"/>
  <c r="T584" i="10"/>
  <c r="U584" i="10" s="1"/>
  <c r="T585" i="10"/>
  <c r="U585" i="10" s="1"/>
  <c r="T586" i="10"/>
  <c r="U586" i="10" s="1"/>
  <c r="T587" i="10"/>
  <c r="U587" i="10" s="1"/>
  <c r="T588" i="10"/>
  <c r="U588" i="10" s="1"/>
  <c r="T589" i="10"/>
  <c r="U589" i="10" s="1"/>
  <c r="T590" i="10"/>
  <c r="U590" i="10" s="1"/>
  <c r="T591" i="10"/>
  <c r="U591" i="10" s="1"/>
  <c r="T592" i="10"/>
  <c r="U592" i="10" s="1"/>
  <c r="T593" i="10"/>
  <c r="U593" i="10" s="1"/>
  <c r="T594" i="10"/>
  <c r="U594" i="10" s="1"/>
  <c r="T595" i="10"/>
  <c r="U595" i="10" s="1"/>
  <c r="T596" i="10"/>
  <c r="U596" i="10" s="1"/>
  <c r="T597" i="10"/>
  <c r="U597" i="10" s="1"/>
  <c r="T598" i="10"/>
  <c r="U598" i="10" s="1"/>
  <c r="T599" i="10"/>
  <c r="U599" i="10" s="1"/>
  <c r="T600" i="10"/>
  <c r="U600" i="10" s="1"/>
  <c r="T601" i="10"/>
  <c r="U601" i="10" s="1"/>
  <c r="T602" i="10"/>
  <c r="U602" i="10" s="1"/>
  <c r="T603" i="10"/>
  <c r="U603" i="10" s="1"/>
  <c r="T604" i="10"/>
  <c r="U604" i="10" s="1"/>
  <c r="T605" i="10"/>
  <c r="U605" i="10" s="1"/>
  <c r="T606" i="10"/>
  <c r="U606" i="10" s="1"/>
  <c r="T607" i="10"/>
  <c r="U607" i="10" s="1"/>
  <c r="T608" i="10"/>
  <c r="U608" i="10" s="1"/>
  <c r="T609" i="10"/>
  <c r="U609" i="10" s="1"/>
  <c r="T610" i="10"/>
  <c r="U610" i="10" s="1"/>
  <c r="T611" i="10"/>
  <c r="U611" i="10" s="1"/>
  <c r="T612" i="10"/>
  <c r="U612" i="10" s="1"/>
  <c r="T613" i="10"/>
  <c r="U613" i="10" s="1"/>
  <c r="T614" i="10"/>
  <c r="U614" i="10" s="1"/>
  <c r="T615" i="10"/>
  <c r="U615" i="10" s="1"/>
  <c r="T616" i="10"/>
  <c r="U616" i="10" s="1"/>
  <c r="T617" i="10"/>
  <c r="U617" i="10" s="1"/>
  <c r="T618" i="10"/>
  <c r="U618" i="10" s="1"/>
  <c r="T619" i="10"/>
  <c r="U619" i="10" s="1"/>
  <c r="T620" i="10"/>
  <c r="U620" i="10" s="1"/>
  <c r="T621" i="10"/>
  <c r="U621" i="10" s="1"/>
  <c r="T622" i="10"/>
  <c r="U622" i="10" s="1"/>
  <c r="T623" i="10"/>
  <c r="U623" i="10" s="1"/>
  <c r="T624" i="10"/>
  <c r="U624" i="10" s="1"/>
  <c r="T625" i="10"/>
  <c r="U625" i="10" s="1"/>
  <c r="T626" i="10"/>
  <c r="U626" i="10" s="1"/>
  <c r="T627" i="10"/>
  <c r="U627" i="10" s="1"/>
  <c r="T628" i="10"/>
  <c r="U628" i="10" s="1"/>
  <c r="T629" i="10"/>
  <c r="U629" i="10" s="1"/>
  <c r="T630" i="10"/>
  <c r="U630" i="10" s="1"/>
  <c r="T631" i="10"/>
  <c r="U631" i="10" s="1"/>
  <c r="T632" i="10"/>
  <c r="U632" i="10" s="1"/>
  <c r="T633" i="10"/>
  <c r="U633" i="10" s="1"/>
  <c r="T634" i="10"/>
  <c r="U634" i="10" s="1"/>
  <c r="T635" i="10"/>
  <c r="U635" i="10" s="1"/>
  <c r="T636" i="10"/>
  <c r="U636" i="10" s="1"/>
  <c r="T637" i="10"/>
  <c r="U637" i="10" s="1"/>
  <c r="T638" i="10"/>
  <c r="U638" i="10" s="1"/>
  <c r="T639" i="10"/>
  <c r="U639" i="10" s="1"/>
  <c r="T640" i="10"/>
  <c r="U640" i="10" s="1"/>
  <c r="T641" i="10"/>
  <c r="U641" i="10" s="1"/>
  <c r="T642" i="10"/>
  <c r="U642" i="10" s="1"/>
  <c r="T643" i="10"/>
  <c r="U643" i="10" s="1"/>
  <c r="T644" i="10"/>
  <c r="U644" i="10" s="1"/>
  <c r="T645" i="10"/>
  <c r="U645" i="10" s="1"/>
  <c r="T646" i="10"/>
  <c r="U646" i="10" s="1"/>
  <c r="T647" i="10"/>
  <c r="U647" i="10" s="1"/>
  <c r="T648" i="10"/>
  <c r="U648" i="10" s="1"/>
  <c r="T649" i="10"/>
  <c r="U649" i="10" s="1"/>
  <c r="T650" i="10"/>
  <c r="U650" i="10" s="1"/>
  <c r="T651" i="10"/>
  <c r="U651" i="10" s="1"/>
  <c r="T652" i="10"/>
  <c r="U652" i="10" s="1"/>
  <c r="T653" i="10"/>
  <c r="U653" i="10" s="1"/>
  <c r="T654" i="10"/>
  <c r="U654" i="10" s="1"/>
  <c r="T655" i="10"/>
  <c r="U655" i="10" s="1"/>
  <c r="T656" i="10"/>
  <c r="U656" i="10" s="1"/>
  <c r="T657" i="10"/>
  <c r="U657" i="10" s="1"/>
  <c r="T658" i="10"/>
  <c r="U658" i="10" s="1"/>
  <c r="T659" i="10"/>
  <c r="U659" i="10" s="1"/>
  <c r="T660" i="10"/>
  <c r="U660" i="10" s="1"/>
  <c r="T661" i="10"/>
  <c r="U661" i="10" s="1"/>
  <c r="T662" i="10"/>
  <c r="U662" i="10" s="1"/>
  <c r="T663" i="10"/>
  <c r="U663" i="10"/>
  <c r="T664" i="10"/>
  <c r="U664" i="10" s="1"/>
  <c r="T665" i="10"/>
  <c r="U665" i="10" s="1"/>
  <c r="T666" i="10"/>
  <c r="U666" i="10" s="1"/>
  <c r="T667" i="10"/>
  <c r="U667" i="10" s="1"/>
  <c r="T668" i="10"/>
  <c r="U668" i="10" s="1"/>
  <c r="T669" i="10"/>
  <c r="U669" i="10" s="1"/>
  <c r="T670" i="10"/>
  <c r="U670" i="10" s="1"/>
  <c r="T671" i="10"/>
  <c r="U671" i="10" s="1"/>
  <c r="T672" i="10"/>
  <c r="U672" i="10" s="1"/>
  <c r="T673" i="10"/>
  <c r="U673" i="10" s="1"/>
  <c r="T674" i="10"/>
  <c r="U674" i="10" s="1"/>
  <c r="T675" i="10"/>
  <c r="U675" i="10" s="1"/>
  <c r="T676" i="10"/>
  <c r="U676" i="10" s="1"/>
  <c r="T677" i="10"/>
  <c r="U677" i="10" s="1"/>
  <c r="T678" i="10"/>
  <c r="U678" i="10" s="1"/>
  <c r="T679" i="10"/>
  <c r="U679" i="10"/>
  <c r="T680" i="10"/>
  <c r="U680" i="10" s="1"/>
  <c r="T681" i="10"/>
  <c r="U681" i="10" s="1"/>
  <c r="T682" i="10"/>
  <c r="U682" i="10" s="1"/>
  <c r="T683" i="10"/>
  <c r="U683" i="10" s="1"/>
  <c r="T684" i="10"/>
  <c r="U684" i="10" s="1"/>
  <c r="T685" i="10"/>
  <c r="U685" i="10" s="1"/>
  <c r="T686" i="10"/>
  <c r="U686" i="10" s="1"/>
  <c r="T687" i="10"/>
  <c r="U687" i="10" s="1"/>
  <c r="T688" i="10"/>
  <c r="U688" i="10" s="1"/>
  <c r="T689" i="10"/>
  <c r="U689" i="10" s="1"/>
  <c r="T690" i="10"/>
  <c r="U690" i="10" s="1"/>
  <c r="T691" i="10"/>
  <c r="U691" i="10" s="1"/>
  <c r="T692" i="10"/>
  <c r="U692" i="10" s="1"/>
  <c r="T693" i="10"/>
  <c r="U693" i="10" s="1"/>
  <c r="T694" i="10"/>
  <c r="U694" i="10" s="1"/>
  <c r="T695" i="10"/>
  <c r="U695" i="10" s="1"/>
  <c r="T696" i="10"/>
  <c r="U696" i="10" s="1"/>
  <c r="T697" i="10"/>
  <c r="U697" i="10" s="1"/>
  <c r="T698" i="10"/>
  <c r="U698" i="10" s="1"/>
  <c r="T699" i="10"/>
  <c r="U699" i="10" s="1"/>
  <c r="T700" i="10"/>
  <c r="U700" i="10" s="1"/>
  <c r="T701" i="10"/>
  <c r="U701" i="10" s="1"/>
  <c r="T702" i="10"/>
  <c r="U702" i="10" s="1"/>
  <c r="T703" i="10"/>
  <c r="U703" i="10"/>
  <c r="T704" i="10"/>
  <c r="U704" i="10" s="1"/>
  <c r="T705" i="10"/>
  <c r="U705" i="10" s="1"/>
  <c r="T706" i="10"/>
  <c r="U706" i="10" s="1"/>
  <c r="T707" i="10"/>
  <c r="U707" i="10" s="1"/>
  <c r="T708" i="10"/>
  <c r="U708" i="10" s="1"/>
  <c r="T709" i="10"/>
  <c r="U709" i="10" s="1"/>
  <c r="T710" i="10"/>
  <c r="U710" i="10" s="1"/>
  <c r="T711" i="10"/>
  <c r="U711" i="10" s="1"/>
  <c r="T712" i="10"/>
  <c r="U712" i="10" s="1"/>
  <c r="T713" i="10"/>
  <c r="U713" i="10" s="1"/>
  <c r="T714" i="10"/>
  <c r="U714" i="10" s="1"/>
  <c r="T715" i="10"/>
  <c r="U715" i="10" s="1"/>
  <c r="T716" i="10"/>
  <c r="U716" i="10" s="1"/>
  <c r="T717" i="10"/>
  <c r="U717" i="10" s="1"/>
  <c r="T718" i="10"/>
  <c r="U718" i="10" s="1"/>
  <c r="T719" i="10"/>
  <c r="U719" i="10"/>
  <c r="T720" i="10"/>
  <c r="U720" i="10" s="1"/>
  <c r="T721" i="10"/>
  <c r="U721" i="10" s="1"/>
  <c r="T722" i="10"/>
  <c r="U722" i="10" s="1"/>
  <c r="T723" i="10"/>
  <c r="U723" i="10" s="1"/>
  <c r="T724" i="10"/>
  <c r="U724" i="10" s="1"/>
  <c r="T725" i="10"/>
  <c r="U725" i="10" s="1"/>
  <c r="T726" i="10"/>
  <c r="U726" i="10" s="1"/>
  <c r="T727" i="10"/>
  <c r="U727" i="10"/>
  <c r="T728" i="10"/>
  <c r="U728" i="10" s="1"/>
  <c r="T729" i="10"/>
  <c r="U729" i="10" s="1"/>
  <c r="T730" i="10"/>
  <c r="U730" i="10" s="1"/>
  <c r="T731" i="10"/>
  <c r="U731" i="10" s="1"/>
  <c r="T732" i="10"/>
  <c r="U732" i="10" s="1"/>
  <c r="T733" i="10"/>
  <c r="U733" i="10" s="1"/>
  <c r="T734" i="10"/>
  <c r="U734" i="10" s="1"/>
  <c r="T735" i="10"/>
  <c r="U735" i="10" s="1"/>
  <c r="T736" i="10"/>
  <c r="U736" i="10" s="1"/>
  <c r="T737" i="10"/>
  <c r="U737" i="10" s="1"/>
  <c r="T738" i="10"/>
  <c r="U738" i="10" s="1"/>
  <c r="T739" i="10"/>
  <c r="U739" i="10"/>
  <c r="T740" i="10"/>
  <c r="U740" i="10" s="1"/>
  <c r="T741" i="10"/>
  <c r="U741" i="10" s="1"/>
  <c r="T742" i="10"/>
  <c r="U742" i="10" s="1"/>
  <c r="T743" i="10"/>
  <c r="U743" i="10" s="1"/>
  <c r="T744" i="10"/>
  <c r="U744" i="10" s="1"/>
  <c r="T745" i="10"/>
  <c r="U745" i="10" s="1"/>
  <c r="T746" i="10"/>
  <c r="U746" i="10" s="1"/>
  <c r="T747" i="10"/>
  <c r="U747" i="10" s="1"/>
  <c r="T748" i="10"/>
  <c r="U748" i="10" s="1"/>
  <c r="T749" i="10"/>
  <c r="U749" i="10" s="1"/>
  <c r="T750" i="10"/>
  <c r="U750" i="10" s="1"/>
  <c r="T751" i="10"/>
  <c r="U751" i="10"/>
  <c r="T752" i="10"/>
  <c r="U752" i="10" s="1"/>
  <c r="T753" i="10"/>
  <c r="U753" i="10" s="1"/>
  <c r="T754" i="10"/>
  <c r="U754" i="10" s="1"/>
  <c r="T755" i="10"/>
  <c r="U755" i="10" s="1"/>
  <c r="T756" i="10"/>
  <c r="U756" i="10" s="1"/>
  <c r="T757" i="10"/>
  <c r="U757" i="10" s="1"/>
  <c r="T758" i="10"/>
  <c r="U758" i="10" s="1"/>
  <c r="T759" i="10"/>
  <c r="U759" i="10"/>
  <c r="T760" i="10"/>
  <c r="U760" i="10" s="1"/>
  <c r="T761" i="10"/>
  <c r="U761" i="10" s="1"/>
  <c r="T762" i="10"/>
  <c r="U762" i="10" s="1"/>
  <c r="T763" i="10"/>
  <c r="U763" i="10" s="1"/>
  <c r="T764" i="10"/>
  <c r="U764" i="10" s="1"/>
  <c r="T765" i="10"/>
  <c r="U765" i="10" s="1"/>
  <c r="T766" i="10"/>
  <c r="U766" i="10" s="1"/>
  <c r="T767" i="10"/>
  <c r="U767" i="10" s="1"/>
  <c r="T768" i="10"/>
  <c r="U768" i="10" s="1"/>
  <c r="T769" i="10"/>
  <c r="U769" i="10" s="1"/>
  <c r="T770" i="10"/>
  <c r="U770" i="10" s="1"/>
  <c r="T771" i="10"/>
  <c r="U771" i="10"/>
  <c r="T772" i="10"/>
  <c r="U772" i="10" s="1"/>
  <c r="T773" i="10"/>
  <c r="U773" i="10" s="1"/>
  <c r="T774" i="10"/>
  <c r="U774" i="10" s="1"/>
  <c r="T775" i="10"/>
  <c r="U775" i="10" s="1"/>
  <c r="T776" i="10"/>
  <c r="U776" i="10" s="1"/>
  <c r="T777" i="10"/>
  <c r="U777" i="10" s="1"/>
  <c r="T778" i="10"/>
  <c r="U778" i="10" s="1"/>
  <c r="T779" i="10"/>
  <c r="U779" i="10" s="1"/>
  <c r="T780" i="10"/>
  <c r="U780" i="10" s="1"/>
  <c r="T781" i="10"/>
  <c r="U781" i="10" s="1"/>
  <c r="T782" i="10"/>
  <c r="U782" i="10" s="1"/>
  <c r="T783" i="10"/>
  <c r="U783" i="10"/>
  <c r="T784" i="10"/>
  <c r="U784" i="10" s="1"/>
  <c r="T785" i="10"/>
  <c r="U785" i="10" s="1"/>
  <c r="T786" i="10"/>
  <c r="U786" i="10" s="1"/>
  <c r="T787" i="10"/>
  <c r="U787" i="10" s="1"/>
  <c r="T788" i="10"/>
  <c r="U788" i="10" s="1"/>
  <c r="T789" i="10"/>
  <c r="U789" i="10" s="1"/>
  <c r="T790" i="10"/>
  <c r="U790" i="10" s="1"/>
  <c r="T791" i="10"/>
  <c r="U791" i="10"/>
  <c r="T792" i="10"/>
  <c r="U792" i="10" s="1"/>
  <c r="T793" i="10"/>
  <c r="U793" i="10" s="1"/>
  <c r="T794" i="10"/>
  <c r="U794" i="10" s="1"/>
  <c r="T795" i="10"/>
  <c r="U795" i="10" s="1"/>
  <c r="T796" i="10"/>
  <c r="U796" i="10" s="1"/>
  <c r="T797" i="10"/>
  <c r="U797" i="10" s="1"/>
  <c r="T798" i="10"/>
  <c r="U798" i="10" s="1"/>
  <c r="T799" i="10"/>
  <c r="U799" i="10" s="1"/>
  <c r="T800" i="10"/>
  <c r="U800" i="10" s="1"/>
  <c r="T801" i="10"/>
  <c r="U801" i="10" s="1"/>
  <c r="T802" i="10"/>
  <c r="U802" i="10" s="1"/>
  <c r="T803" i="10"/>
  <c r="U803" i="10" s="1"/>
  <c r="T804" i="10"/>
  <c r="U804" i="10" s="1"/>
  <c r="T805" i="10"/>
  <c r="U805" i="10" s="1"/>
  <c r="T806" i="10"/>
  <c r="U806" i="10" s="1"/>
  <c r="T807" i="10"/>
  <c r="U807" i="10"/>
  <c r="T808" i="10"/>
  <c r="U808" i="10" s="1"/>
  <c r="T809" i="10"/>
  <c r="U809" i="10" s="1"/>
  <c r="T810" i="10"/>
  <c r="U810" i="10" s="1"/>
  <c r="T811" i="10"/>
  <c r="U811" i="10" s="1"/>
  <c r="T812" i="10"/>
  <c r="U812" i="10" s="1"/>
  <c r="T813" i="10"/>
  <c r="U813" i="10" s="1"/>
  <c r="T814" i="10"/>
  <c r="U814" i="10" s="1"/>
  <c r="T815" i="10"/>
  <c r="U815" i="10" s="1"/>
  <c r="T816" i="10"/>
  <c r="U816" i="10" s="1"/>
  <c r="T817" i="10"/>
  <c r="U817" i="10" s="1"/>
  <c r="T818" i="10"/>
  <c r="U818" i="10" s="1"/>
  <c r="T819" i="10"/>
  <c r="U819" i="10" s="1"/>
  <c r="T820" i="10"/>
  <c r="U820" i="10" s="1"/>
  <c r="T821" i="10"/>
  <c r="U821" i="10" s="1"/>
  <c r="T822" i="10"/>
  <c r="U822" i="10" s="1"/>
  <c r="T823" i="10"/>
  <c r="U823" i="10" s="1"/>
  <c r="T824" i="10"/>
  <c r="U824" i="10" s="1"/>
  <c r="T825" i="10"/>
  <c r="U825" i="10" s="1"/>
  <c r="T826" i="10"/>
  <c r="U826" i="10" s="1"/>
  <c r="T827" i="10"/>
  <c r="U827" i="10" s="1"/>
  <c r="T828" i="10"/>
  <c r="U828" i="10" s="1"/>
  <c r="T829" i="10"/>
  <c r="U829" i="10" s="1"/>
  <c r="T830" i="10"/>
  <c r="U830" i="10" s="1"/>
  <c r="T831" i="10"/>
  <c r="U831" i="10"/>
  <c r="T832" i="10"/>
  <c r="U832" i="10" s="1"/>
  <c r="T833" i="10"/>
  <c r="U833" i="10" s="1"/>
  <c r="T834" i="10"/>
  <c r="U834" i="10" s="1"/>
  <c r="T835" i="10"/>
  <c r="U835" i="10" s="1"/>
  <c r="T836" i="10"/>
  <c r="U836" i="10" s="1"/>
  <c r="T837" i="10"/>
  <c r="U837" i="10" s="1"/>
  <c r="T838" i="10"/>
  <c r="U838" i="10" s="1"/>
  <c r="T839" i="10"/>
  <c r="U839" i="10" s="1"/>
  <c r="T840" i="10"/>
  <c r="U840" i="10" s="1"/>
  <c r="T841" i="10"/>
  <c r="U841" i="10"/>
  <c r="T842" i="10"/>
  <c r="U842" i="10" s="1"/>
  <c r="T843" i="10"/>
  <c r="U843" i="10" s="1"/>
  <c r="T844" i="10"/>
  <c r="U844" i="10" s="1"/>
  <c r="T845" i="10"/>
  <c r="U845" i="10"/>
  <c r="T846" i="10"/>
  <c r="U846" i="10" s="1"/>
  <c r="T847" i="10"/>
  <c r="U847" i="10" s="1"/>
  <c r="T848" i="10"/>
  <c r="U848" i="10" s="1"/>
  <c r="T849" i="10"/>
  <c r="U849" i="10" s="1"/>
  <c r="T850" i="10"/>
  <c r="U850" i="10" s="1"/>
  <c r="T851" i="10"/>
  <c r="U851" i="10" s="1"/>
  <c r="T852" i="10"/>
  <c r="U852" i="10" s="1"/>
  <c r="T853" i="10"/>
  <c r="U853" i="10" s="1"/>
  <c r="T854" i="10"/>
  <c r="U854" i="10" s="1"/>
  <c r="T855" i="10"/>
  <c r="U855" i="10" s="1"/>
  <c r="T856" i="10"/>
  <c r="U856" i="10" s="1"/>
  <c r="T857" i="10"/>
  <c r="U857" i="10" s="1"/>
  <c r="T858" i="10"/>
  <c r="U858" i="10" s="1"/>
  <c r="T859" i="10"/>
  <c r="U859" i="10" s="1"/>
  <c r="T860" i="10"/>
  <c r="U860" i="10" s="1"/>
  <c r="T861" i="10"/>
  <c r="U861" i="10" s="1"/>
  <c r="T862" i="10"/>
  <c r="U862" i="10" s="1"/>
  <c r="T863" i="10"/>
  <c r="U863" i="10" s="1"/>
  <c r="T864" i="10"/>
  <c r="U864" i="10" s="1"/>
  <c r="T865" i="10"/>
  <c r="U865" i="10" s="1"/>
  <c r="T866" i="10"/>
  <c r="U866" i="10" s="1"/>
  <c r="T867" i="10"/>
  <c r="U867" i="10" s="1"/>
  <c r="T868" i="10"/>
  <c r="U868" i="10" s="1"/>
  <c r="T869" i="10"/>
  <c r="U869" i="10" s="1"/>
  <c r="T870" i="10"/>
  <c r="U870" i="10" s="1"/>
  <c r="T871" i="10"/>
  <c r="U871" i="10" s="1"/>
  <c r="T872" i="10"/>
  <c r="U872" i="10" s="1"/>
  <c r="T873" i="10"/>
  <c r="U873" i="10" s="1"/>
  <c r="T874" i="10"/>
  <c r="U874" i="10" s="1"/>
  <c r="T875" i="10"/>
  <c r="U875" i="10" s="1"/>
  <c r="T876" i="10"/>
  <c r="U876" i="10" s="1"/>
  <c r="T877" i="10"/>
  <c r="U877" i="10" s="1"/>
  <c r="T878" i="10"/>
  <c r="U878" i="10" s="1"/>
  <c r="T879" i="10"/>
  <c r="U879" i="10" s="1"/>
  <c r="T880" i="10"/>
  <c r="U880" i="10" s="1"/>
  <c r="T881" i="10"/>
  <c r="U881" i="10" s="1"/>
  <c r="T882" i="10"/>
  <c r="U882" i="10" s="1"/>
  <c r="T883" i="10"/>
  <c r="U883" i="10" s="1"/>
  <c r="T884" i="10"/>
  <c r="U884" i="10" s="1"/>
  <c r="T885" i="10"/>
  <c r="U885" i="10" s="1"/>
  <c r="T886" i="10"/>
  <c r="U886" i="10" s="1"/>
  <c r="T887" i="10"/>
  <c r="U887" i="10" s="1"/>
  <c r="T888" i="10"/>
  <c r="U888" i="10" s="1"/>
  <c r="T889" i="10"/>
  <c r="U889" i="10" s="1"/>
  <c r="T890" i="10"/>
  <c r="U890" i="10" s="1"/>
  <c r="T891" i="10"/>
  <c r="U891" i="10" s="1"/>
  <c r="T892" i="10"/>
  <c r="U892" i="10" s="1"/>
  <c r="T893" i="10"/>
  <c r="U893" i="10" s="1"/>
  <c r="T894" i="10"/>
  <c r="U894" i="10" s="1"/>
  <c r="T895" i="10"/>
  <c r="U895" i="10" s="1"/>
  <c r="T896" i="10"/>
  <c r="U896" i="10" s="1"/>
  <c r="T897" i="10"/>
  <c r="U897" i="10" s="1"/>
  <c r="T898" i="10"/>
  <c r="U898" i="10" s="1"/>
  <c r="T899" i="10"/>
  <c r="U899" i="10" s="1"/>
  <c r="T900" i="10"/>
  <c r="U900" i="10" s="1"/>
  <c r="T901" i="10"/>
  <c r="U901" i="10" s="1"/>
  <c r="T902" i="10"/>
  <c r="U902" i="10" s="1"/>
  <c r="T903" i="10"/>
  <c r="U903" i="10" s="1"/>
  <c r="T904" i="10"/>
  <c r="U904" i="10" s="1"/>
  <c r="T905" i="10"/>
  <c r="U905" i="10" s="1"/>
  <c r="T906" i="10"/>
  <c r="U906" i="10" s="1"/>
  <c r="T907" i="10"/>
  <c r="U907" i="10" s="1"/>
  <c r="T908" i="10"/>
  <c r="U908" i="10" s="1"/>
  <c r="T909" i="10"/>
  <c r="U909" i="10" s="1"/>
  <c r="T910" i="10"/>
  <c r="U910" i="10" s="1"/>
  <c r="T911" i="10"/>
  <c r="U911" i="10" s="1"/>
  <c r="T912" i="10"/>
  <c r="U912" i="10" s="1"/>
  <c r="T913" i="10"/>
  <c r="U913" i="10" s="1"/>
  <c r="T914" i="10"/>
  <c r="U914" i="10" s="1"/>
  <c r="T915" i="10"/>
  <c r="U915" i="10" s="1"/>
  <c r="T916" i="10"/>
  <c r="U916" i="10" s="1"/>
  <c r="T917" i="10"/>
  <c r="U917" i="10" s="1"/>
  <c r="T918" i="10"/>
  <c r="U918" i="10" s="1"/>
  <c r="T919" i="10"/>
  <c r="U919" i="10" s="1"/>
  <c r="T920" i="10"/>
  <c r="U920" i="10" s="1"/>
  <c r="T921" i="10"/>
  <c r="U921" i="10" s="1"/>
  <c r="T922" i="10"/>
  <c r="U922" i="10" s="1"/>
  <c r="T923" i="10"/>
  <c r="U923" i="10" s="1"/>
  <c r="T924" i="10"/>
  <c r="U924" i="10" s="1"/>
  <c r="T925" i="10"/>
  <c r="U925" i="10" s="1"/>
  <c r="T926" i="10"/>
  <c r="U926" i="10" s="1"/>
  <c r="T927" i="10"/>
  <c r="U927" i="10" s="1"/>
  <c r="T928" i="10"/>
  <c r="U928" i="10" s="1"/>
  <c r="T929" i="10"/>
  <c r="U929" i="10" s="1"/>
  <c r="T930" i="10"/>
  <c r="U930" i="10" s="1"/>
  <c r="T931" i="10"/>
  <c r="U931" i="10" s="1"/>
  <c r="T932" i="10"/>
  <c r="U932" i="10" s="1"/>
  <c r="T933" i="10"/>
  <c r="U933" i="10" s="1"/>
  <c r="T934" i="10"/>
  <c r="U934" i="10" s="1"/>
  <c r="T935" i="10"/>
  <c r="U935" i="10" s="1"/>
  <c r="T936" i="10"/>
  <c r="U936" i="10" s="1"/>
  <c r="T937" i="10"/>
  <c r="U937" i="10" s="1"/>
  <c r="T938" i="10"/>
  <c r="U938" i="10" s="1"/>
  <c r="T939" i="10"/>
  <c r="U939" i="10" s="1"/>
  <c r="T940" i="10"/>
  <c r="U940" i="10" s="1"/>
  <c r="T941" i="10"/>
  <c r="U941" i="10" s="1"/>
  <c r="T942" i="10"/>
  <c r="U942" i="10" s="1"/>
  <c r="T943" i="10"/>
  <c r="U943" i="10" s="1"/>
  <c r="T944" i="10"/>
  <c r="U944" i="10" s="1"/>
  <c r="T945" i="10"/>
  <c r="U945" i="10" s="1"/>
  <c r="T946" i="10"/>
  <c r="U946" i="10" s="1"/>
  <c r="T947" i="10"/>
  <c r="U947" i="10" s="1"/>
  <c r="T948" i="10"/>
  <c r="U948" i="10" s="1"/>
  <c r="T949" i="10"/>
  <c r="U949" i="10" s="1"/>
  <c r="T950" i="10"/>
  <c r="U950" i="10" s="1"/>
  <c r="T951" i="10"/>
  <c r="U951" i="10" s="1"/>
  <c r="T952" i="10"/>
  <c r="U952" i="10" s="1"/>
  <c r="T953" i="10"/>
  <c r="U953" i="10" s="1"/>
  <c r="T954" i="10"/>
  <c r="U954" i="10" s="1"/>
  <c r="T955" i="10"/>
  <c r="U955" i="10" s="1"/>
  <c r="T956" i="10"/>
  <c r="U956" i="10" s="1"/>
  <c r="T957" i="10"/>
  <c r="U957" i="10" s="1"/>
  <c r="T958" i="10"/>
  <c r="U958" i="10" s="1"/>
  <c r="T959" i="10"/>
  <c r="U959" i="10" s="1"/>
  <c r="T960" i="10"/>
  <c r="U960" i="10" s="1"/>
  <c r="T961" i="10"/>
  <c r="U961" i="10" s="1"/>
  <c r="T962" i="10"/>
  <c r="U962" i="10" s="1"/>
  <c r="T963" i="10"/>
  <c r="U963" i="10" s="1"/>
  <c r="T964" i="10"/>
  <c r="U964" i="10" s="1"/>
  <c r="T965" i="10"/>
  <c r="U965" i="10" s="1"/>
  <c r="T966" i="10"/>
  <c r="U966" i="10" s="1"/>
  <c r="T967" i="10"/>
  <c r="U967" i="10" s="1"/>
  <c r="T968" i="10"/>
  <c r="U968" i="10" s="1"/>
  <c r="T969" i="10"/>
  <c r="U969" i="10" s="1"/>
  <c r="T970" i="10"/>
  <c r="U970" i="10" s="1"/>
  <c r="T971" i="10"/>
  <c r="U971" i="10" s="1"/>
  <c r="T972" i="10"/>
  <c r="U972" i="10" s="1"/>
  <c r="T973" i="10"/>
  <c r="U973" i="10" s="1"/>
  <c r="T3" i="10"/>
  <c r="U3" i="10" s="1"/>
  <c r="L13" i="17" l="1"/>
  <c r="L12" i="19"/>
  <c r="L13" i="19"/>
  <c r="L12" i="17"/>
  <c r="K3" i="10"/>
  <c r="L3" i="10" l="1"/>
  <c r="L12" i="24"/>
</calcChain>
</file>

<file path=xl/sharedStrings.xml><?xml version="1.0" encoding="utf-8"?>
<sst xmlns="http://schemas.openxmlformats.org/spreadsheetml/2006/main" count="18146" uniqueCount="5306">
  <si>
    <t>KURUMUN ÜNVANI</t>
  </si>
  <si>
    <t>SGK SİCİL NO</t>
  </si>
  <si>
    <t>GERÇEKLEŞTİREN
 KİŞİLER</t>
  </si>
  <si>
    <t>İŞ GÜVENLİĞİ UZMANI</t>
  </si>
  <si>
    <t>İŞ YERİ HEKİMİ</t>
  </si>
  <si>
    <t>İŞVEREN VEKİLİ</t>
  </si>
  <si>
    <t>KURUMUN ADRESİ</t>
  </si>
  <si>
    <t>ÇALIŞAN BAŞ TEMSİLCİSİ</t>
  </si>
  <si>
    <t>DESTEK ELEMANI</t>
  </si>
  <si>
    <t>TEKNİSYEN</t>
  </si>
  <si>
    <t>TEHLİKE SINIFI</t>
  </si>
  <si>
    <t>AZ TEHLİKELİ</t>
  </si>
  <si>
    <t>NACE KODU</t>
  </si>
  <si>
    <t>84.12.11</t>
  </si>
  <si>
    <t>YENİLENME TARİHİ</t>
  </si>
  <si>
    <t>GERÇEKLEŞTİRİLDİĞİ TARİHİ</t>
  </si>
  <si>
    <t>RİSK  ANALİZİNDE KULLANILAN YÖNTEM</t>
  </si>
  <si>
    <t>RİSK DEĞERLENDİRME 
TABLOSU</t>
  </si>
  <si>
    <t>L TİPİ 5X5
MATRİS</t>
  </si>
  <si>
    <t>TEHLİKE VE RİSKLERİN BELİRLENMESİ</t>
  </si>
  <si>
    <t>RİSKLERİN 
DERECELENDİRİLMESİ</t>
  </si>
  <si>
    <t>KONTROL TEDBİRLERİNE KARAR VERİLMESİ</t>
  </si>
  <si>
    <t>KONTROL 
TEDBİRLERİNİN 
TAMAMLANMASI</t>
  </si>
  <si>
    <t>KONTROL 
TEDBİRLERİNİN 
TAMAMLANMASI VE SON HALİ</t>
  </si>
  <si>
    <t>İZLENİP TAKİP 
EDİLMESİ</t>
  </si>
  <si>
    <t>SIRA NO</t>
  </si>
  <si>
    <t>FOTOGRAF</t>
  </si>
  <si>
    <t>FAALİYET ALANI</t>
  </si>
  <si>
    <t>TEHLİKELER</t>
  </si>
  <si>
    <t>RİSKLER</t>
  </si>
  <si>
    <t>OLASILIK</t>
  </si>
  <si>
    <t>ŞİDDET</t>
  </si>
  <si>
    <t>RİSKİN DÜZEYİ
 O*Ş</t>
  </si>
  <si>
    <t>AÇIKLAMA</t>
  </si>
  <si>
    <t>TAMAMLAMA TARİHİ</t>
  </si>
  <si>
    <t>SORUMLULUK</t>
  </si>
  <si>
    <t>YENİ RİSKİN DÜZEYİ
 O*Ş</t>
  </si>
  <si>
    <t xml:space="preserve">Belirlenen riskleri ortadan kaldırmak için ilave kontrol proseslerine ihtiyaç olmayabilir. Ancak mevcut kontroller sürdürülmeli ve bu kontrollerin sürdürüldüğü denetlenmelidir. </t>
  </si>
  <si>
    <t>Bir Olayın Gerçekleşme İhtimali</t>
  </si>
  <si>
    <t>Olay Gerçekleştiği Takdirde Şiddeti</t>
  </si>
  <si>
    <t>İHTİMAL</t>
  </si>
  <si>
    <t>ORTAYA ÇIKMA OLASILIĞI İÇİN DERECELENDİRME BASAMAKLARI</t>
  </si>
  <si>
    <t>SONUÇ</t>
  </si>
  <si>
    <t>DERECELENDİRME</t>
  </si>
  <si>
    <t>ÇOK KÜÇÜK      (1)</t>
  </si>
  <si>
    <t>Hemen hemen hiç</t>
  </si>
  <si>
    <t>ÇOK HAFİF (1)</t>
  </si>
  <si>
    <t>İş saati kaybı yok, hemen giderilebilen, ilk yardım gerektiren</t>
  </si>
  <si>
    <t>KÜÇÜK           (2)</t>
  </si>
  <si>
    <t>Çok az ( yılda bir kez ), sadece anormal durumlarda,</t>
  </si>
  <si>
    <t xml:space="preserve">HAFİF    (2)       </t>
  </si>
  <si>
    <t>İş günü kaybı yok, kalıcı etkisi olmayan ayakta tedavi</t>
  </si>
  <si>
    <t>ORTA              (3)</t>
  </si>
  <si>
    <t xml:space="preserve"> Az (Ayda bir)</t>
  </si>
  <si>
    <t xml:space="preserve">ORTA     (3)      </t>
  </si>
  <si>
    <t xml:space="preserve">Hafif yaralanma, yatarak tedavi gerekir </t>
  </si>
  <si>
    <t>YÜKSEK          (4)</t>
  </si>
  <si>
    <t>Sıklıkla (Haftada bir )</t>
  </si>
  <si>
    <t>CİDDİ    (4)</t>
  </si>
  <si>
    <t>Ciddi yaralanma, uzun süreli tedavi, meslek hastalığı,uzuv kaybı.</t>
  </si>
  <si>
    <t>ÇOK YÜKSEK      (5)</t>
  </si>
  <si>
    <t>Çok sıklıkla (her gün), normal çalışma şartlarında</t>
  </si>
  <si>
    <t>ÇOK CİDDİ (5)</t>
  </si>
  <si>
    <t>Bir veya  daha fazla kişinin ölümü</t>
  </si>
  <si>
    <t>Risk Değerlendirme Tablosu</t>
  </si>
  <si>
    <t>RİSK</t>
  </si>
  <si>
    <t>SKORU</t>
  </si>
  <si>
    <t>1                   (Çok Küçük)</t>
  </si>
  <si>
    <t>Anlamsız</t>
  </si>
  <si>
    <t xml:space="preserve">Düşük </t>
  </si>
  <si>
    <t>Düşük</t>
  </si>
  <si>
    <t>2            (Küçük)</t>
  </si>
  <si>
    <t>Orta</t>
  </si>
  <si>
    <t>3                 (Orta Derece)</t>
  </si>
  <si>
    <t xml:space="preserve">Orta </t>
  </si>
  <si>
    <t>Yüksek</t>
  </si>
  <si>
    <t>4          (Yüksek)</t>
  </si>
  <si>
    <t xml:space="preserve">Yüksek </t>
  </si>
  <si>
    <t>5                  (Çok Yüksek)</t>
  </si>
  <si>
    <t xml:space="preserve">Yüksek  </t>
  </si>
  <si>
    <t>Sonucun Kabul Edilebilirlik Değerleri</t>
  </si>
  <si>
    <t>Tolere edilemez</t>
  </si>
  <si>
    <t>Belirlenen risk kabul edilebilir bir seviyeye düşürülünceye kadar iş başlatılmamalı eğer devam eden bir faaliyet varsa derhal durdurulmalıdır. Alınan önlemlere rağmen riski düşürmek mümkün olmuyorsa, faaliyet engellenmelidir.</t>
  </si>
  <si>
    <t>Katlanılamaz Riskler</t>
  </si>
  <si>
    <t>Önemli Riskler</t>
  </si>
  <si>
    <t>Belirlenen risk azaltılıncaya kadar iş başlatılmamalı eğer devam eden bir faaliyet varsa derhal durdurulmalıdır. Risk işin devam etmesi ile ilgiliyse acil önlem alınmalı ve bu önlemler sonucunda faaliyetin devamına karar verilmelidir.</t>
  </si>
  <si>
    <t>(15,16, 20)</t>
  </si>
  <si>
    <t>Orta Düzeydeki Riskler</t>
  </si>
  <si>
    <t xml:space="preserve">Belirlenen riskleri düşürmek için faaliyetler başlatılmalıdır. Risk azaltma önlemleri zaman alabilir. </t>
  </si>
  <si>
    <t>(8,9,10, 12)</t>
  </si>
  <si>
    <t>Katlanılabilir Riskler</t>
  </si>
  <si>
    <t>(3,4,5,6)</t>
  </si>
  <si>
    <t xml:space="preserve">Önemsiz Riskler </t>
  </si>
  <si>
    <t xml:space="preserve">Belirlenen riskleri ortadan kaldırmak için kontrol prosesleri planlamaya ve gerçekleştirilecek faaliyetlerin kayıtlarını saklamaya gerek olmayabilir. </t>
  </si>
  <si>
    <t>RİSK ANALİZİ YAPILAN İŞYERİNİN</t>
  </si>
  <si>
    <t>İŞYERİ ADI</t>
  </si>
  <si>
    <t>İŞYERİ ADRESİ</t>
  </si>
  <si>
    <t>İŞ YERİ TELEFON VE FAX NO.</t>
  </si>
  <si>
    <t>İŞVEREN</t>
  </si>
  <si>
    <t>TEHLİKE SINIF</t>
  </si>
  <si>
    <t>ACİL DURUM PLANLARI</t>
  </si>
  <si>
    <t>SÖZLEŞMELİ ( 4/c )</t>
  </si>
  <si>
    <t>657 YE TABİ ÇALIŞAN</t>
  </si>
  <si>
    <t>KADIN</t>
  </si>
  <si>
    <t>ERKEK</t>
  </si>
  <si>
    <t>ÇOCUK ÇALIŞAN</t>
  </si>
  <si>
    <t>ENGELLİ</t>
  </si>
  <si>
    <t>HAMİLE ÇALIŞAN</t>
  </si>
  <si>
    <t>ÖĞRENCİ</t>
  </si>
  <si>
    <t>STAJER</t>
  </si>
  <si>
    <t>GÜNLÜK YAKLAŞIK GELEN ZİYARETCİ SAYISI</t>
  </si>
  <si>
    <t>MESLEK HASTALIKLARI KAYITLARI</t>
  </si>
  <si>
    <t>İŞ KAZASI KAYITLARI</t>
  </si>
  <si>
    <t>RİSK DEĞERLENDİRME METODU</t>
  </si>
  <si>
    <t>L Tipi Matris 5x5</t>
  </si>
  <si>
    <t>RİSK ANALİZİ YAPILDIĞI TARİH</t>
  </si>
  <si>
    <t>KONTROL TEDBİRLERİ VE
 ALINMASI GEREKEN ÖNLEMLER</t>
  </si>
  <si>
    <t>İLGİLİ MEVZUAT</t>
  </si>
  <si>
    <t>1        
(Çok Hafif)</t>
  </si>
  <si>
    <t>2   
 (Hafif)</t>
  </si>
  <si>
    <t>4   
(Ciddi)</t>
  </si>
  <si>
    <t>5        
 (Çok Ciddi)</t>
  </si>
  <si>
    <t>3      
(Orta Derece)</t>
  </si>
  <si>
    <t>KURUM ÜNVANI</t>
  </si>
  <si>
    <t>RİSK DEĞERLENDİRME
 TABLOSU</t>
  </si>
  <si>
    <t>GERÇEKLEŞTİREN
KİŞİLER</t>
  </si>
  <si>
    <t>GERÇEKLEŞTİRİLDİĞİ TARİH</t>
  </si>
  <si>
    <t>YENİLEME TARİHİ</t>
  </si>
  <si>
    <t>RİSK ANALİZİNDE 
KULLANILAN YÖNTEM</t>
  </si>
  <si>
    <t>TERMİN TARİHİ</t>
  </si>
  <si>
    <t>ETKİLENEN KİŞİLER</t>
  </si>
  <si>
    <t>Öğrenciler ve çalışanlar</t>
  </si>
  <si>
    <t>İşveren ve/veya
 İşveren Vekili</t>
  </si>
  <si>
    <t>İŞYERİ BİNA VE EKLENTİLERİNDE ALINACAK SAĞLIK VE GÜVENLİK ÖNLEMLERİNE İLİŞKİN YÖNETMELİK</t>
  </si>
  <si>
    <t>Kayma,takılma,dusme sonucu yaralanma</t>
  </si>
  <si>
    <t>Çarpışma sonrasında yaralanma</t>
  </si>
  <si>
    <t xml:space="preserve">Katlanılabilir risk: Belirlenen riskleri ortadan kaldırmak için ilave kontrol proseslerine ihtiyaç olmayabilir. Ancak mevcut kontroller sürdürülmeli ve bu kontrollerin sürdürüldüğü denetlenmelidir. </t>
  </si>
  <si>
    <t>Öğrenciler,çalışanlar ve ziyaretciler</t>
  </si>
  <si>
    <t>Kapının raydan çıkması,kapınının kontrolsüz harekete geçmesi sonucu yaralanma,ölüm.</t>
  </si>
  <si>
    <t>Yangın çıkması,mal ve can kaybı.</t>
  </si>
  <si>
    <t>BİNALARIN YANGINDAN KORUNMASI HAKKINDAKİ HÖNETMELİK</t>
  </si>
  <si>
    <t>SGK SİCİL NO/HİTAP NO</t>
  </si>
  <si>
    <t>Elektrik akımına kapılma sonucu yaralanma, ölüm</t>
  </si>
  <si>
    <t>Elektrik Kuvvetli Akım Tesisleri Yönetmeliği</t>
  </si>
  <si>
    <t>Acil durum kaçış belirsizliği / Yaralanma, ölümlü iş kazası</t>
  </si>
  <si>
    <t>İŞYERLERİNDE ACİL DURUMLAR HAKKINDA YÖNETMELİK</t>
  </si>
  <si>
    <t>Patması sonucu yangın,elektrik çarpması,korku panik sonucu yaralanma veya ölüm</t>
  </si>
  <si>
    <t xml:space="preserve">Öğrenciler,çalışanlar </t>
  </si>
  <si>
    <t>Otomatik hareket kabiliyeti olan kapılarda sensörlü durdurma sistemi olmalı.Okul bahçe kapısının bağlantı noktalarına dikkat edilmeli, gerekli görüldüğü takdirde ek bağlantılar yapılmalı, Her yıl bakım ve kontrolleri ehil bir metal ustasına yapıtırılmalıdır.</t>
  </si>
  <si>
    <t>KONTROL FORM NO</t>
  </si>
  <si>
    <t>Havalandırmaya ihtiyaç olan yerlerde pencereler açılmıyor.</t>
  </si>
  <si>
    <t>oksijen azalması sonucu uyku ve dalgınlık hali yaralanma</t>
  </si>
  <si>
    <t>otomatik açılır havalandırma sistemi veya cebri havalandırma</t>
  </si>
  <si>
    <t>hijyen ve temizlik yönetmeliği</t>
  </si>
  <si>
    <t>Hata Kodu</t>
  </si>
  <si>
    <t>Kurumda çalışanlar yaptıkları işlere göre KKD ı kullanıyor mu?</t>
  </si>
  <si>
    <t>TÜM İŞYERİ</t>
  </si>
  <si>
    <t>ATÖLYELER</t>
  </si>
  <si>
    <t>LABORATUAR</t>
  </si>
  <si>
    <t>KANTİN</t>
  </si>
  <si>
    <t>GENEL TEMİZLİK</t>
  </si>
  <si>
    <t>SINIF</t>
  </si>
  <si>
    <t>KORİDOR</t>
  </si>
  <si>
    <t>SERVİS ARAÇLARI</t>
  </si>
  <si>
    <t xml:space="preserve">Öğrenciler </t>
  </si>
  <si>
    <t>öğrenciler</t>
  </si>
  <si>
    <t>TOPLANTI SALONU</t>
  </si>
  <si>
    <t>Öğrenciler çalışanlar ve ziyaretçiler</t>
  </si>
  <si>
    <t>Yük kaldırma tekniğinin bilinmemesi sonucu kas iskelet sistemi hastalıkları / Elle kaldırma işleri / Yaralanma, meslek hastalıkları</t>
  </si>
  <si>
    <t>Ekipmanlarla taşınması gereken yükler elle taşınıyor. / Elle kaldırma işleri / Yaralanma, meslek hastalıkları</t>
  </si>
  <si>
    <t>İtip-Çekme ile yapılacak işlerde yöne dikkat edilmiyor. / Elle kaldırma işleri / Yaralanma, meslek hastalıkları</t>
  </si>
  <si>
    <t>Yük kaldırma tekniğine uyulmuyor / Elle kaldırma işleri / Yaralanma, meslek hastalıkları</t>
  </si>
  <si>
    <t>Araçların elektrik aksamlarının kontrol edilmemesi / Elektrik çarpması / Yaralanma, ölümlü kazalar</t>
  </si>
  <si>
    <t>Islak Zeminler / Elektrik Çarpılması / Yaralanma, Ölüm</t>
  </si>
  <si>
    <t>Ortamda kullanılan kablolu aletlere takılma / Düşme, Elektrik Akımına çarpılma / Hasar, yaralanma, ölümlü iş kazası</t>
  </si>
  <si>
    <t>Elektrik donanımlarının bakımında uyarı levhalarının olmaması / İstem dışı çalıştırma, elektrik akımı / Hasar, yaralanma, ölümlü iş kazası</t>
  </si>
  <si>
    <t>Plansız yapılan elle kaldırma işleri mevcut / Elle kaldırma / Yaralanma, meslek hastalıkları</t>
  </si>
  <si>
    <t>Elektrikli ısıtıcıların devrildiğinde akımı kesmemesi / Elektrik çarpması, Yangın / Ölüm, yaralanma</t>
  </si>
  <si>
    <t>Yalıtılmamış priz kullanımı / Elektrik arkı sebebiyle yangın, Elektrik akımına kapılma / Hasar, yaralanma, ölümlü iş kazası</t>
  </si>
  <si>
    <t>Pano önlerinde yalıtkan paspas olmaması / Elektrik Akımına Kapılma / Yaralanma, ölümlü iş kazası</t>
  </si>
  <si>
    <t>Panolarda Elektrik kaçağı / Elektrik akımına kapılma / Yaralanma, ölümlü iş kazası</t>
  </si>
  <si>
    <t>Panoların sabitlenmemesi / Elektrik çarpması / Yaralanma, ölümlü iş kazası</t>
  </si>
  <si>
    <t>Pano kapaklarının açık olması / Elektrik çarpması / Yaralanma, ölümlü iş kazası</t>
  </si>
  <si>
    <t>Kaçak akım rölesi bulunmayan devre / Elektrik akımına tutulma / Yaralanma, ölümlü iş kazası</t>
  </si>
  <si>
    <t>Ekranlı aracı Rahat çalışma pozisyonuna göre ayarlayamama / Ergonomi, antropometri / Meslek hastalıkları</t>
  </si>
  <si>
    <t>Genel aydınlatmanın ekranlı aracın arkaplan ve ekranı açısından yeterli aydınlatma yapmaması / Ergonomi / Meslek hastalıkları, görme bozuklukları</t>
  </si>
  <si>
    <t>Kullanıcı gözleri ile ekran arası mesafe / Ergonomi, antropometri, görme bozuklukları / Meslek hastalıkları</t>
  </si>
  <si>
    <t>Ergonomik ve hareket edebilen klevye / Ergonomi, antropometri / meslek hastalıkları</t>
  </si>
  <si>
    <t>Klevye yüzeyindeki parlamadan dolayı harflerin seçilememesi / Ergonomi / Meslek hastalıkları</t>
  </si>
  <si>
    <t>Klavye harf düzeneği / Ergonomi / Meslek hastalığı</t>
  </si>
  <si>
    <t>Elektrik kutusundaki dağınıklık / Elektrik çarpması / Yaralanma</t>
  </si>
  <si>
    <t>Kablo yalıtımındaki hasarlar /Elektrik çarpılması / Yaralanma, ölüm</t>
  </si>
  <si>
    <t>Hasarlı fiş ve prizler / Elektrik Çarpılması / Yaralanma, Ölüm</t>
  </si>
  <si>
    <t>Elektrik tehlikesi işaretine sahip olmayan elektrik ekipmanı / Elektrik Çarpması, Yangın / Yaralanma, Ölüm</t>
  </si>
  <si>
    <t>Elektrikli ekipmanın uygunsuz kullanımı / Elektrik çarpılması / Yaralanma, iş kazası</t>
  </si>
  <si>
    <t>Islak Ortamda Kullanılan Elektrik Ekipmanı / Elektrik Çarpılması / Yaralanma, Ölüm</t>
  </si>
  <si>
    <t>Topraklama sistemi bulunmayan elektrik devresi / Elektrik Çarpılması / Yaralanma, ölümlü iş kazası</t>
  </si>
  <si>
    <t>Karakterler ile arkaplan arasında parlaklık-konstrat ayarı / Ergonomi, antropometri / Meslek hastalığı</t>
  </si>
  <si>
    <t>Ekranda titreme, parlama / Ergonomi, Antropometri / Meslek hastalığı</t>
  </si>
  <si>
    <t>Uygun olarak boyutlandırılmamış ekran öğeleri / Ergonomi / Meslek Hastalıkları</t>
  </si>
  <si>
    <t>Makina, ekipman, ve özel cihazlar ile el aletleri sadece özel eğitim almış çalışanlar tarafından kullanılmıyor / Dikkatsizlik, bilgisizlik / Yaralanma, ölümlü iş kazası</t>
  </si>
  <si>
    <t>Çalışanlara yaptıkları iş ile ilgili gerekli teknik eğitim verilmemiş / Dikkatsizlik, bilgisizlik / Yaralanma, ölümlü iş kazası</t>
  </si>
  <si>
    <t>uyarı işaretlerinin anlamlarının bilinmemesi sonucu tehlike kaynakları ya da talimatların anlaşılamaması / Bilgisizlik / Yaralanma, ölümlü iş kazası</t>
  </si>
  <si>
    <t>İş Güvenliği ve Acil Durum Eğitimlerinin Verilmemesi / Yaralanma, ölümlü iş kazaları, mesleki hastalıklar</t>
  </si>
  <si>
    <t>Bilinçsiz çalışma yöntemleri uygulanması / iş kazası / meslek hastalıkları</t>
  </si>
  <si>
    <t>Çalışanlara iş sağlığı ve güvenliği konusunda eğitim verilmemiş / Bilgisizlik / Yaralanma, ölümlü iş kazası</t>
  </si>
  <si>
    <t>Çalışanlara verilen eğitim ve bilgilendirmeler ile ilgili belgeler kayıt altına alınmıyor ve kayıtlar uygun şekilde muhafaza edilmiyor. / Eğitim yetersizliği / Yaralanma, ölümlü iş kazası</t>
  </si>
  <si>
    <t>Çalışanlar kullandıkları makine, araç ve gereçlerin güvenli kullanımı konusunda eğitilmiyor / Dikkatsizlik, bilgisizlik / Yaralanma, ölümlü iş kazası</t>
  </si>
  <si>
    <t>Çalışanlar sağlık ve güvenlik işaretlerinin anlamları konusunda eğitilmemiş./ Bilgisiz kullanım / Yaralanma, ölümlü iş kazası</t>
  </si>
  <si>
    <t>Çalışanlar kesilme, batma, yanma vb. nedenler ile oluşan yaralara hangi durumda ve kim tarafından müdahale edileceği konusunda bilgilendirilmiyor / Dikkatsizlik, bilgisizlik / Yaralanma, ölümlü iş kaz</t>
  </si>
  <si>
    <t>Tüm çalışanlara enfeksiyon riskini azaltmak için genel hijyen bilgisi verilmemiş ve gerekli önlemler alınmamış / Maruziyet / Hastalık, meslek hastalığı</t>
  </si>
  <si>
    <t>Çalışanlar kimyasallarla çalışma sırasında maruz kalınabilecek riskler ve kimyasallar ile güvenli çalışma konusunda bilgilendirilmiyor. / Kimyasal maruziyet / Yaralanma, ölümlü iş kazası, meslek hast</t>
  </si>
  <si>
    <t>Çalışanlar biyolojik etkenlerle çalışma sırasında maruz kalabileceği riskler konusunda bilgilendirilmiyor / Biyolojik maruziyet / Hastalık, meslek hastalığı</t>
  </si>
  <si>
    <t>Depoda düzensiz istifleme / Çarpma, devrilme, ezilme / Hasar, yaralanma, ölümlü iş kazası</t>
  </si>
  <si>
    <t>Depo içinde spiral kullanımı / Çapak fırlaması, Yangın, Patlama / Yaralanma, ölümlü iş kazası</t>
  </si>
  <si>
    <t>Yerlerde Açıkta Kablolar / Takılıp Düşme / Yaralanma</t>
  </si>
  <si>
    <t>Zemin yüzeyinde eşik farkı, yükselti / Takılıp Düşme / Yaralanma</t>
  </si>
  <si>
    <t>Zeminlerde Pürüz, Aşınma, Delik ve Döküntüler / Kayıp Düşme / Yaralanma</t>
  </si>
  <si>
    <t>Kaygan Zemin / Düşme / Yaralanma</t>
  </si>
  <si>
    <t>Yağmur yağması / Kayma, düşme, batma / Yaralanma, ölümlü iş kazası</t>
  </si>
  <si>
    <t>İşyerinde düzenli olarak temizlik ve bakım yapılması / Kimyasal, biyolojik etkilenme, takılıp düşme / Hasar, yaralanma, ölümlü iş kazası, meslek hastalıkları</t>
  </si>
  <si>
    <t>Havasız Ofis Ortamı / Nefes darlığı, bunalma, solunum yolu yetmezliği</t>
  </si>
  <si>
    <t>Yetersiz park alanı / Sıkışma, ezilme, acil durumlara geç müdahale</t>
  </si>
  <si>
    <t>Çok soğuk ve aşırı sıcak ortam / Üşüme, terleme, gribal enfeksiyonlar</t>
  </si>
  <si>
    <t>Kemirgen ve diğer zararlı haşerelerin mutfak malzemelerine dokunması / Biyolojik maruziyet / Hastalık, meslek hastalıkları</t>
  </si>
  <si>
    <t>Çalışma ortamında uyku ihtiyaçlarının giderilmesi sebebiyle oluşabilecek tehlikeler / Havalandırma yetersizliği, biyolojik maruziyet / Meslek hastalıkları, hastalık</t>
  </si>
  <si>
    <t>Büro içerisindeki raflar ve diğer malzemelerin düşmesi sebebiyle oluşabilecek tehlikeler. / Malzeme düşmesi, çarpma / Yaralanma, ölümlü iş kazası</t>
  </si>
  <si>
    <t>Foseptik kapaklarının sabit olmaması. / Düşme, / Yaralanma, ölümlü iş kazası</t>
  </si>
  <si>
    <t>paslı malzemelerin kesmesi sonucu tetanoz</t>
  </si>
  <si>
    <t>Çöpler ve Atıklar Dağınık vaziyette olması / Biyolojik maruziyet / Hastalık, meslek hastalığı</t>
  </si>
  <si>
    <t>Cam Yüzeylerin birleşme noktalarındaki keskinlik / El-kol kesilmesi /Yaralanma, ölümlü iş kazası</t>
  </si>
  <si>
    <t>Ekranlı araçlarla çalışanlar için periyodik görme raporu alınmaması</t>
  </si>
  <si>
    <t>Çalışma ortamında sigara içilmemesi konusunda uyarı levha olmaması</t>
  </si>
  <si>
    <t>İş yerinde hijyen kurallarına uyulmaması / eksik uyulması / Hijyen / Hastalık, meslek hastalıkları</t>
  </si>
  <si>
    <t>İşyerinde çalıan başına hava miktarı yetersiz</t>
  </si>
  <si>
    <t xml:space="preserve">Çalışma ortamı yeterince havalandırılmıyor. / Düşük hava kalitesi / </t>
  </si>
  <si>
    <t>Çıkış kapılarının minimum genişliği (yangın yönünde) yetersiz / Acil durum kaçış yetersizliği / Yaralanma, ölümlü iş kazası</t>
  </si>
  <si>
    <t>Çalışma ortamında normal temizlik ve bakım dışında iyice yıkanıp dezenfekte edilmiyor. / Bulaşıcı hastalıklar</t>
  </si>
  <si>
    <t>İşyeri havalandırma tesisatı periyodik bakımları yapılmıyor. / Düşük hava kalitesi / Mesleki hastalıklar</t>
  </si>
  <si>
    <t xml:space="preserve">Tuvalet sayıları yetersizliğinden kaynaklanabilecek problemler / Hijyen </t>
  </si>
  <si>
    <t>İşyerinde kişi başı serbest alan çok az/yetersiz</t>
  </si>
  <si>
    <t>Merdiven korkulukları arası dikme mesafesi çok fazla / Düşme / Yaralanma, ölümlü iş kazası</t>
  </si>
  <si>
    <t>Depoda yuvarlanabilen malzeme depolanması / Malzeme düşmesi, ezilme / Yaralanma, ölümlü iş kazası</t>
  </si>
  <si>
    <t>Depoda ağır malzeme istiflenmesi / Devrilme, altta ezilme / Yaralanma, ölümlü iş kazası</t>
  </si>
  <si>
    <t>Depolarda kimyasal madde depolanması / Kimyasal maruziyet, yangın, patlama / Yaralanma, ölümlü iş kazası</t>
  </si>
  <si>
    <t>Depolarda Yanıcı malzeme depolanması / Yangın / Yaralanma, ölümlü iş kazası</t>
  </si>
  <si>
    <t>Geçiş güzergahı üzerindeki malzemeler / Takılıp Düşme / Yaralanma</t>
  </si>
  <si>
    <t>İşçilere uygun olmayan iş ayakkabıları / Kayıp Düşme / Yaralanma</t>
  </si>
  <si>
    <t>Merdivenler çok dar / Düşme / Yaralanma</t>
  </si>
  <si>
    <t>Çalışanların periyodik sağlık gözetimleri yapılmıyor/yetersiz / Mesleki hastalıklar</t>
  </si>
  <si>
    <t xml:space="preserve">İşyerinde çalışan temsilcisi belirlenmemiş / yetersiz </t>
  </si>
  <si>
    <t>Yağlı el veya eldivenle oksijen tüpü kullanımı / Yangın, patlama / Yaralanma, ölümlü iş kazası</t>
  </si>
  <si>
    <t>Kompresör manometresinde maksimum basınç işaretlenmemiş / Dikkatsizlik, Patlama / Yaralanma, ölümlü iş kazası</t>
  </si>
  <si>
    <t>Basınçlı kompresörlerin çalışma alanı içinde olması / Patlama / Yaralanma, ölümlü iş kazası</t>
  </si>
  <si>
    <t>Basınçlı kabın personele yakın olması / Patlama / Yaralanma, ölümlü iş kazası</t>
  </si>
  <si>
    <t>Işığın stoboskobik etkisi / Yetersiz, geç, hatalı algı / Hasar, yaralanma, ölümlü iş kazası</t>
  </si>
  <si>
    <t>Işıkta titreme / Algı eksikliği, geç algılama / Hasar, yaralanma, ölümlü iş kazası</t>
  </si>
  <si>
    <t>Suni aydınlatma altında çalışma ortamındaki nesnelerin doğal renklerinin korunmaması / Dikkat eksikliği, geç algılama / Hasar, yaralanma, ölümlü iş kazası</t>
  </si>
  <si>
    <t>Aşırı karşıt parlaklıklar / Dikkat eksikliği, geç algılama / Hasar, yaralanma, ölümlü iş kazası</t>
  </si>
  <si>
    <t>Çalışanların görüşünü etkileyen parlak kaynaklar-yüzeyler / Dikkat eksikliği, geç algılama, psikoloji / Hasar, yaralanma, ölümlü iş kazası</t>
  </si>
  <si>
    <t>Geçiş yolları, depo koridor merdiven gibi yerlerde yetersiz aydınlatma / Dikkat eksikliği, psikoloji, geç algı / Hasar, yaralanma, ölümlü iş kazası</t>
  </si>
  <si>
    <t>Çalışma alanlarına düşen gölgeler / Dikkat eksikliği / Hasar, yaralanma, ölümlü iş kazası</t>
  </si>
  <si>
    <t>Yetersiz ortam aydınlatması / Dikkat eksikliği / Hasar, yaralanma, ölümlü iş kazası</t>
  </si>
  <si>
    <t>Kapı ve kaçış yollarını gösteren acil durum levhaları uygun yerlere yerleştirilmemesi / Acil durumlarda gecikme, yangın / Yaralanma, ölümlü iş kazası</t>
  </si>
  <si>
    <t>Acil durumlar için kaçış güzergahları ve toplanma alanının belirlenmemiş olması / Acil durum kaçış belirsizliği / Yaralanma, ölümlü iş kazası</t>
  </si>
  <si>
    <t>Acil durumlarda yetersiz müdahale ve kaçış güçlüğü nedeniyle tehlike şiddetinin artması</t>
  </si>
  <si>
    <t>Acil durum yönlendirmesi yok/yetersiz / Acil durum kaçış zorluğu / Yaralanma, ölümlü iş kazası</t>
  </si>
  <si>
    <t>Acil durum aydınlatması yetersiz / Acil durum kaçış zorluğu / Yaralanma, ölümlü iş kazası</t>
  </si>
  <si>
    <t>Acil durum planının içeriği eksik/hatalı / Acil durum müdahale yetersizliği / Yaralanma, ölümlü iş kazası</t>
  </si>
  <si>
    <t>Acil durum planının yenilenmesi düzenli yapılmıyor / Acil durum müdahale gecikmesi / Yaralanma, ölümlü iş kazası</t>
  </si>
  <si>
    <t>Acil Durum Ekibi belirlenmemiş / Müdahale yetersizliği / Yaralanma, ölümlü iş kazası</t>
  </si>
  <si>
    <t xml:space="preserve">Çalışma alanlarındaki personel içerisinden Acil durumlarda acil durum ekiplerinin belirlenmemesi ve ilk yardım eğitimi (sertifikası) almış elemanın bulunmaması / Acil durum geç müdahale / Yaralanma, </t>
  </si>
  <si>
    <t>Acil çıkış kapılarının raylı olması ve dışarı açılır kapı bulunmaması / Acil durum kaçış yetersizliği / Yaralanma, ölümlü iş kazası</t>
  </si>
  <si>
    <t>Acil durumlarda elektrik kesilmesi sonucu personelin kaçış güzergahını görememesi / Acil durum kaçış problemi / Yaralanma, ölümlü iş kazası</t>
  </si>
  <si>
    <t>Ağır boru ve demirler / Ayağa düşme, Elle taşıma / Yaralanma, ölümlü iş kazası</t>
  </si>
  <si>
    <t>İşyerinde yapılan işlerden kaynaklanan yüksek düzeyde gürültü / Gürültü, Dikkat Eksikliği, / Meslek Hastalığı, Yaralanma</t>
  </si>
  <si>
    <t>Çevresel gürültünün sonucu olarak binalardan geçen yüksek gürültü / Gürültü, dikkat eksikliği / Meslek hastalığı, yaralanma</t>
  </si>
  <si>
    <t>Gürültü sebebiyle alarm sinyallerinin algılanamaması / Dikkat Eksikliği / Hasar, yaralanma, ölümlü iş kazası</t>
  </si>
  <si>
    <t>Gürültü / Gürültü maruziyeti / Gürültü maruziyeti, Mesleki hastalıklar</t>
  </si>
  <si>
    <t>İşyeri ortamındaki gürültü / Algı eksikliği, geç algılama, hatalı algılama / Hasar, yaralanma, ölümlü iş kazası</t>
  </si>
  <si>
    <t>Ekran karşısında uzun süreli çalışmaların verdiği rahatsızlık / Ergonomi / Meslek hastalıkları</t>
  </si>
  <si>
    <t>Çalışanların görev değişimi / İş organizasyonu / Meslek hastalıkları</t>
  </si>
  <si>
    <t>Güvenli çalışmaya yönelik işyeri İSG politikası ve mevzuata uygun çalışma talimatı hazırlanmaması</t>
  </si>
  <si>
    <t xml:space="preserve">Tehlikeli kimyasal maddeler kullanılması (Zehirli, zararlı, aşındırıcı, tahriş edici, kanserojenik, mutajenik)/ Kimyasal etkilenme, biyolojik etkilenme / Hasar, yaralanma veya ölümlü iş kazası </t>
  </si>
  <si>
    <t>MSDS formu olmayan kimyasal maddelerin bilinçsiz depolanması, taşınması, kullanılması / Patlama, Kimyasal Etkilenme, Yangın / Hasar, yaralanma veya ölümlü iş kazası</t>
  </si>
  <si>
    <t>Etiketsiz kimyasal maddelerin bilinçsiz kullanımı / Patlama, kimyasal etkilenme, yangın / Hasar, yaralanma veya ölümlü iş kazası</t>
  </si>
  <si>
    <t>Usulüne uygun olmadan taşınan kimyasal maddeler / Patlama, kimyasal etkilenme, yangın / Hasar, yaralanma veya ölümlü iş kazası</t>
  </si>
  <si>
    <t>Tehlikeli kimyasal maddeler kullanan çalışanlara bilgilendirme eğitimi verilmemesi / Patlama, yangın, kimyasal etkilenme / Hasar, yaralanma veya ölümlü iş kazası</t>
  </si>
  <si>
    <t>Genç yada hamile çalışanların kimyasal maddelerle teması / Kimyasal yaralanma, yangın / Yaralanma, ölümlü iş kazası</t>
  </si>
  <si>
    <t>Kimyasal maddenin işyeri havasında müsaade edilen azami konsantrasyonu geçmesi / Patlama, yangın, kimyasal etkilenme / Hasar, yaralanma veya ölümlü iş kazası</t>
  </si>
  <si>
    <t>Kimyasalların kullanıldığı alandaki genel ve yerel havalandırma eksikliği / Kimyasal Etkilenme / Yaralanma, ölüm, meslek hastalığı</t>
  </si>
  <si>
    <t>Havalandırma sisteminin çalışmasının düzenli kontrolü yapılmaması / Kimyasal etkilenme, kirli ortam havası / Yaralanma, ölümlü iş kazası veya meslek hastalığı</t>
  </si>
  <si>
    <t>Kimyasal kullanan çalışanların KKD kullanmaması / Kimyasal Etkilenme / Hasar, yaralanma , meslek hastalığı veya ölümlü iş kazası</t>
  </si>
  <si>
    <t>Kimyasallarla çalışanların eksik periyodik kontrolleri / Kimyasal maruziyet / Yaralanma, meslek hastalığı veya ölümlü iş kazası</t>
  </si>
  <si>
    <t>Tıbbi bakımdan işçilerin kanserojenlere maruz kaldıklarının tespiti / Biyolojik etkilenme / Yaralanma, meslek hastalığı veya ölümlü iş kazası</t>
  </si>
  <si>
    <t>Çalışanların tehlikeli kimyasal madde yada preparatların doğru kullanım ve taşınması hakkında eğitimlerinin verilmemesi / Patlama, yangın, kimyasal etkilenme / Hasar, yaralanma, ölümlü iş kazası</t>
  </si>
  <si>
    <t>Tamir amaçlı lehim yapımında oluşabilecek mesleki hastalıklar / Gaz, duman maruziyeti / Meslek hastalıkları</t>
  </si>
  <si>
    <t>Çalışanlara işe uygun KKD verilmemesi ve uygun iş giysileri temin edilmemesi / iş kazaları / yaralanma, ölüm</t>
  </si>
  <si>
    <t xml:space="preserve">KKD olarak kulaklık kullanım alıştırma programları yapılmaması </t>
  </si>
  <si>
    <t>Hasta çocuklardan inhalasyon yoluyla bulaşan solunum yolu hastalıkları / Biyolojik risk etmenleri / Hastalık, mesleki hastalık</t>
  </si>
  <si>
    <t>Yemek hazırlık işlemleri sırasında çiğ sebze ve meyvelerden enfeksiyon bulaşma riski / Biyolojik risk etmenleri / Hastalık</t>
  </si>
  <si>
    <t>Yemek hazırlık işlemleri sırasında meydana gelen kesici-delici alet yaralanmaları / El, kol kesilmesi / Yaralanma</t>
  </si>
  <si>
    <t>Eldiven kullanımına bağlı oluşan Lateks alerjisi gelişme riski / Biyolojik risk etmenleri / Hastalık, meslek hastalığı</t>
  </si>
  <si>
    <t>Yüzey Dezenfektan kullanımına bağlı meydana gelen alerjik-cilt hastalıkları / Biyolojik, kimyasal risk etmenleri / Yaralanma, hastalanma, mesleki hastalıklar</t>
  </si>
  <si>
    <t>İlaç sıçramalarına maruz kalma ile ilaç reaksiyonu oluşma riski / Biyolojik maruziyet / Hastalık, mesleki hastalık</t>
  </si>
  <si>
    <t>Çocuk taşıma, kaldırma sırasında meydana gelen vücut yaralanmaları / Elle taşıma işlemleri / Yaralanma, meslek hastalıkları</t>
  </si>
  <si>
    <t>Çocuk yakınları ile yaşanan iletişim sorunlarına bağlı öfke, stres, yada dava edilme / Psikososyal risk etmenleri / Stres</t>
  </si>
  <si>
    <t>Merdiven basamaklarının dar olması / Düşme / Yaralanma, ölümlü iş kazası</t>
  </si>
  <si>
    <t>Merdivenin kaygan malzemeden yapılması / Kayma, düşme / Yaralanma, ölümlü iş kazası</t>
  </si>
  <si>
    <t>Merdiven basamaklarının kırılabilir olması / Düşme, sıkışma, ezilme, parça düşmesi / Yaralanma, ölümlü iş kazası</t>
  </si>
  <si>
    <t>Merdivenlerde korkuluk olmaması / Düşme / Yaralanma, ölümlü iş kazası</t>
  </si>
  <si>
    <t>Merdivenin sabitlenmemesi / Düşme / Yaralanma, ölümlü iş kazası</t>
  </si>
  <si>
    <t>Merdiven eğimlerinin uygun olmaması / Denge kaybı, düşme / Yaralanma, ölümlü iş kazası</t>
  </si>
  <si>
    <t>Tahta merdiven kullanımı / Düşme / Yaralanma, ölümlü iş kazası</t>
  </si>
  <si>
    <t>El merdiveni ile çok kenarlarda çalışma / Düşme, devrilme / Yaralanma, ölümlü iş kazası</t>
  </si>
  <si>
    <t>Merdivenlerin çalışma platformu olarak kullanılması / Düşme, devrilme / yaralanma, ölümlü iş kazası</t>
  </si>
  <si>
    <t>Acil eylem planları yapılmamış / Acil durum müdahale yetersizliği / Yaralanma, ölümlü iş kazası</t>
  </si>
  <si>
    <t>Çalışma Talimatları Yok / Dikkatsizlik / Yaralanma, ölümlü iş kazası</t>
  </si>
  <si>
    <t>Çalışanlara İş sağlığı ve güvenliği eğitimleri verilmiyor / İş kazası / Yaralanma, ölüm</t>
  </si>
  <si>
    <t>Çalışanların Operatör Belgeleri Yok / Dikkatsizlik, Bilgisizlik / Yaralanma, ölümlü iş kazası</t>
  </si>
  <si>
    <t>Çalışma izin belgesi mevcut değil / İş kazası / Yaralanma, ölümlü iş kazası</t>
  </si>
  <si>
    <t>Patlayıcı madde kullanımın / Patlama, yangın / Hasar, yaralanma veya ölümlü iş kazası</t>
  </si>
  <si>
    <t>İşlem sırasında oluşacak patlayıcı karışım / Patlama, yangın / Hasar, yaralanma veya ölümlü iş kazası</t>
  </si>
  <si>
    <t>Patlayıcı kimyasalların uygun şekilde etiketlenmemesi / Patlama, yangın / Hasar, yaralanma, ölümlü iş kazası</t>
  </si>
  <si>
    <t>MSDS formu olmayan patlayıcı maddelerin bilinçsiz depolanması, kullanılması veya taşınması / Patlama, yangın, kimyasal etki / Hasar, yaralanma, ölümlü iş kazası</t>
  </si>
  <si>
    <t>Patlayıcı ortamlarda uygun olmayan elektrikli ekipman kullanımı / Patlama, yangın / Hasar, yaralanma, ölümlü iş kazası</t>
  </si>
  <si>
    <t>Patlayıcı ortamlardaki alev kaynakları / Patlama, yangın / Hasar, yaralanma, ölümlü iş kazası</t>
  </si>
  <si>
    <t>Patlayıcı alanlardaki yüksek ısı kaynakları / Patlama, yangın / Hasar, yaralanma, ölümlü iş kazası</t>
  </si>
  <si>
    <t>Elektrostatik ark / Patlama, yangın / Hasar, yaralanma, ölümlü iş kazası</t>
  </si>
  <si>
    <t>Patlama tehlikesi olan alanların işaretlenmemesi / Patlama, yangın / Hasar, yaralanma, ölümlü iş kazası</t>
  </si>
  <si>
    <t>İzleme aygıtlarının (ölçüm vs.) düzenli kontrol edilmemesi / Patlama, yangın / Hasar, yaralanma, ölümlü iş kazası</t>
  </si>
  <si>
    <t>Patlayıcı madde kullanan veya hazırlayan işçilerin kimyasalların tehlikeleri hakkında bilgilendirilmesi eğitimi verilmemesi / Patlama, yangın / Hasar, yaralanma, ölümlü iş kazası</t>
  </si>
  <si>
    <t>Gürültü maruziyeti ölçümü periyodik olarak yapılmıyor. / Gürültü maruziyeti / Mesleki hastalıklar</t>
  </si>
  <si>
    <t>Titreşim Ölçümleri Yapılmıyor / Titreşim maruziyeti / Mesleki hastalıklar</t>
  </si>
  <si>
    <t>İşyeri için ayrıntılı aydınlatma ölçümleri yapılmıyor. / Konfor Şartları , Görme yetersizliği sonucu dikkatsizlik / Yaralanma, ölümlü iş kazası</t>
  </si>
  <si>
    <t>Hava kalitesi İmisyon Ölçümü ve analizleri periyodik olarak yapılmıyor. / Düşük hava kalitesi / Meslek hastalıkları</t>
  </si>
  <si>
    <t>İş yerinde Kullanılan Basınçlı Kapların Periyodik Kontrolleri Yapılmıyor. / Patlama / Yaralanma, ölümlü iş kazası</t>
  </si>
  <si>
    <t>Termal Konfora yönelik periyodik ölçümler yapılmıyor / Termal konfor / Dikkatsizlik, psikososyal risk etmenleri / Stres</t>
  </si>
  <si>
    <t>Ortam Kimyasal Ölçümleri Yapılmıyor / Kimyasal maruziyet / Yaralanma, ölümlü iş kazası, meslek hastalığı</t>
  </si>
  <si>
    <t>Ortam ölçümlerinin haritalanması yapılmamış / Maruziyet / Yaralanma, ölümlü iş kazası, meslek hastalığı</t>
  </si>
  <si>
    <t>İş ve iş dışı yaşam etkileşimi / Psikososyal risk etmenleri</t>
  </si>
  <si>
    <t>İşletmedeki rol / Psikososyal risk etmenleri</t>
  </si>
  <si>
    <t>Kariyer gelişimine engel psikososyal riskler mevcut / Psikososyal risk etmenleri / Stres</t>
  </si>
  <si>
    <t>Kurum kültüründeki olumsuzluklar / Psikososyal riskler</t>
  </si>
  <si>
    <t>Kişilerarası ilişkilerdeki bozukluklar / Psikososyal risk etmenleri</t>
  </si>
  <si>
    <t>Çevre ve ekipmanın yetersiz veya olumsuz etkileri / Psikososyal riskler / Stres</t>
  </si>
  <si>
    <t>Çalışanların işyeri hakkındaki kararlarda görüşlerinin alınmaması./Psikososyal risk etmenleri / Stres</t>
  </si>
  <si>
    <t>İş programlarının yoğunluğu ve düzensizliği / Psikososyal riskler</t>
  </si>
  <si>
    <t>İş yükü ve iş temposu / Psikososyal riskler / Stres</t>
  </si>
  <si>
    <t xml:space="preserve">İşte çeşitliliğin çok olmaması / Psikososyal risk etmenleri / </t>
  </si>
  <si>
    <t>İşyeri İSG uzmanı istihdamı yok/yetersiz / İş kazası / Yaralanma, ölümlü iş kazası</t>
  </si>
  <si>
    <t>İşyerinde işyeri hekimi istihdamı yok/yetersiz / İş kazası / Yaralanma, ölümlü iş kazası</t>
  </si>
  <si>
    <t>İşyerinde Diğer Sağlık Personeli İstihdamı Yok/Yetersiz / İş kazası / Yaralanma, ölümlü iş kazası</t>
  </si>
  <si>
    <t>Çalışanlara periyodik İSG eğitimleri verilmiyor / yeterli değil / Bilgisizlik / Yaralanma, ölümlü iş kazası</t>
  </si>
  <si>
    <t>İşyerinde Risk Değerlendirme periyodik olarak yapılmıyor / yeterli değil / İş kazası / Yaralanma, ölümlü iş kazası</t>
  </si>
  <si>
    <t>Oksitleyici ve alevlenebilir maddelerin havalandırılmamış odalarda depolama / Yangın, parlama, patlama / Yaralanma, ölümlü iş kazası</t>
  </si>
  <si>
    <t>Ateşleyici kaynaklar / Yangın / Yaralanma, ölüm veya hasarlı iş kazası</t>
  </si>
  <si>
    <t>Yangın tehlikesi olabilecek alanların uygun bir şekilde işaretlenmemesi / Yangın / Yaralanma, ölüm, hasar</t>
  </si>
  <si>
    <t>Yetersiz yangınla mücadele ekipmanı / Hasar, yaralanma, ölüm</t>
  </si>
  <si>
    <t xml:space="preserve">Kullanılabilir durumda olmayan yangınla mücadele ekipmanı / Acil durum müdahale yetersizliği, yangın / Hasar, yaralanma, ölümlü iş kazası </t>
  </si>
  <si>
    <t>Kolay erişilemeyen yangınla mücadele ekipmanı / yangın, acil durum müdahale gecikmesi / Hasar, yaralanma, ölümlü iş kazası</t>
  </si>
  <si>
    <t>Acil durum ve kaçış kapılarının olmaması, yetersiz olması / yetersiz müdahale, yangın / hasar, yaralanma, ölümlü iş kazası</t>
  </si>
  <si>
    <t>Kaçış yollarının işaretlenmiş olmaması / Panik, Çıkışı bulamama / Yaralanma, ölümlü iş kazası</t>
  </si>
  <si>
    <t>Yangın alarm sisteminin olmaması / Yangın, Geç Müdahale / Yaralanma, ölüm</t>
  </si>
  <si>
    <t>Yangınla mücadele tatbikatının zamanında yapılmaması / Panik, Müdahale yetersizliği / Yaralanma, ölümlü iş kazası</t>
  </si>
  <si>
    <t>Yangınla mücadele eğitiminin verilmemesi / Panik, Yanlış müdahale / Yaralanma, ölümlü iş kazası</t>
  </si>
  <si>
    <t>Yangın Söndürme tüpü yok/yetersiz / Acil durum müdahale yetersizliği / Yaralanma, ölümlü iş kazası</t>
  </si>
  <si>
    <t xml:space="preserve">Yerdeki yangın tüpleri </t>
  </si>
  <si>
    <t>Tüp gazı / Kaçak, patlama, yangın / Yaralanma, ölümlü iş kazası</t>
  </si>
  <si>
    <t>Bulaşık makinesinden elektrik kaçağı / Elektrik akımı / Yaralanma, ölümlü iş kazası</t>
  </si>
  <si>
    <t>Kesici el aletlerinin dikkatsiz kullanımı / El-kol kesilmesi / Yaralanma</t>
  </si>
  <si>
    <t>Kesici el aletlerine uygun muhafaza yerlerinin olmaması / El-kol kesilmesi / Yaralanma, ölümlü iş kazası</t>
  </si>
  <si>
    <t>Bulaşık yıkama yeri gideri yetersiz, yıkama esnasında bulaşık artıklarının yemek yapılan alana taşması ve buna bağlı hastalıkların oluşması / Hijyen / Meslek hastalıkları, hastalıklar</t>
  </si>
  <si>
    <t>Fırınlarda ve kazanlarda yemek hazırlarken olabilecek sıcak su-yemek, ısınmış metal malzemelere temasla olabilecek yanıklar</t>
  </si>
  <si>
    <t>Doğalgaz kaçağından dolayı oluşabilecek tehlikeler / Patlama / Yaralanma, ölümlü iş kazası</t>
  </si>
  <si>
    <t>Bariyerler, zincirler, pervazlar vs. takılıp düşmeyi engellemek için açıkça işaretlenmemiş</t>
  </si>
  <si>
    <t>Okul saatleri dışında alarm durumu için belirlenen bir prosedür yok</t>
  </si>
  <si>
    <t>Ziyaretçilerin ve araçların giriş çıkışları ile ilgili prosedür belirlenmemiş</t>
  </si>
  <si>
    <t>Yer değişikliği olduğunda radyatör, sıcak su boruları göz önünde bulundurulmuyor</t>
  </si>
  <si>
    <t>İlan panoları yok</t>
  </si>
  <si>
    <t>Panolardaki duyurular güncel tutulumuyor</t>
  </si>
  <si>
    <t>İlk yardım dolapları yok</t>
  </si>
  <si>
    <t>İlkyardım dolapları hemen erişim sağlanabilecek yerlerde değil</t>
  </si>
  <si>
    <t>İlkyardım dolaplarının ihtiyaç malzemeleri yeterli değil</t>
  </si>
  <si>
    <t>Koridorlar, geçiş yolları gibi insan trafiğinin yoğun olduğu yerlerde geçişi engelleyecek malzemeler ortadan kaldırılmamış</t>
  </si>
  <si>
    <t xml:space="preserve">Elektrik kabloları, bilgisayar kabloları gibi malzemelerin tehlike oluşturması(düşme vb) önlenmemiş </t>
  </si>
  <si>
    <t xml:space="preserve">Kayma ve düşmeye karşı zeminler uygun malzemelerden yapılmamış </t>
  </si>
  <si>
    <t>Tırabzanlar standartlara uygun değil</t>
  </si>
  <si>
    <t>Merdivenlerde basamaklar eşit genişlikte değil</t>
  </si>
  <si>
    <t>Merdivenlerde rıhtlar eşit yükseklikte değil</t>
  </si>
  <si>
    <t xml:space="preserve">Basamak geçişlerinde ve aralarda istiflenmiş malzemeler gibi engeller var  </t>
  </si>
  <si>
    <t>Aktif araçlar, bina hava girişlerinden yeterince uzakta değil</t>
  </si>
  <si>
    <t>Deprem veya sarsıntı gibi durumlarda devrilebilecek ekipmanlar duvara sabitlenmiş değil</t>
  </si>
  <si>
    <t>Çalışan bayan sayısı 100 den fazla ise Emzirme Odası tahsis edilmiş değil</t>
  </si>
  <si>
    <t>Okulun yangın, sel, kundaklama, sivil kargaşa, araç kazası, davetsiz misafir vb. olağandışı durumlar için kapsamlı bir acil durum planı mevcut değil</t>
  </si>
  <si>
    <t xml:space="preserve">Plan güncellenmiyor ve test edilmiyor </t>
  </si>
  <si>
    <t>Acil durum tatbikatları gerektiği şekilde yapılmıyor</t>
  </si>
  <si>
    <t xml:space="preserve">Acil çıkışları açıkça belli değil ve acil çıkış yazıları ışıklandırılmamış </t>
  </si>
  <si>
    <t>Acil ışıklandırması gerekli yerlerde mevcut değil</t>
  </si>
  <si>
    <t xml:space="preserve">Acil çıkışlarında engeller var </t>
  </si>
  <si>
    <t>Acil çıkışları her an açık değil</t>
  </si>
  <si>
    <t xml:space="preserve">Personel Sağlık Raporları dosyalanmamış </t>
  </si>
  <si>
    <t xml:space="preserve">Personele periyodik olarak iş sağlığı ve güvenliği konularında eğitimler verilmemiş </t>
  </si>
  <si>
    <t>Birimlerde bulunan ilkyardım kutuları üzerinde açıklamaları yok</t>
  </si>
  <si>
    <t>İhtisas gerektiren işlerde çalışanların mesleki yeterlilik belgeleri yok</t>
  </si>
  <si>
    <t xml:space="preserve">Bütün birimlerdeki zeminlerde kayma veya düşmeye karşı tedbirler  alınıp  uyarılar yapılmamış </t>
  </si>
  <si>
    <t xml:space="preserve">Yönetmeliğe uygun sığınak hazırlanmamış </t>
  </si>
  <si>
    <t xml:space="preserve">Bütün birimlerdeki araç ve gereçlerin kullanma talimatı görülebilir yere yerleştirilmemiş </t>
  </si>
  <si>
    <t xml:space="preserve">Bütün birimlerde bulunan ısıtma ve soğutma cihazları için gereken emniyet tedbirleri alınmamış </t>
  </si>
  <si>
    <t xml:space="preserve">Binada paratoner yok, Binadaki paratonerin yıllık bakımı yapılmamış </t>
  </si>
  <si>
    <t>Binada bulunan kolay yanabilen malzemeler emniyetli bir yerde ve tedbir alınmamış</t>
  </si>
  <si>
    <t>Mil, çengel gibi sivri keskin uçları bulunan nesnelerin uçları mümkün olduğunda yuvarlatılıyor, körleştiriliyor mu?</t>
  </si>
  <si>
    <t>Merdivenlerde basamaklar eşit genişlikte mi? (Basamak genişliği, bakım ve kontrolde kullanılmayan merdivenlerde 22 cm den az, yüksekliği en az 13 cm en fazla 26 cm olacaktır)</t>
  </si>
  <si>
    <t>“Binada kurulu bulunan sistemlerin ( Acil Aydınlatma, Yönlendirme ve Yangın Algılama ve Uyarı ) ilgili standartlarda belirtilen sistemin gerektirdiği periyodik kontrol, test ve bakımları yaptırılmıyor</t>
  </si>
  <si>
    <t>“Binada yangın algılama ve uyarı sistemi tesis edilmemiş</t>
  </si>
  <si>
    <t>“Binada yangın dolabı yok</t>
  </si>
  <si>
    <t xml:space="preserve"> Yangın dolaplarının periyodik bakımları yaptırılmıyor</t>
  </si>
  <si>
    <t>“Kazan dairesinde sıvı yakıt akıntıısı var</t>
  </si>
  <si>
    <t>Dökülen yakıtın kolayca boşaltılacağı kanal sistemi yok</t>
  </si>
  <si>
    <t>pis su çukuru yok ve kanalizasyona bağlanmamış.</t>
  </si>
  <si>
    <t>Kazan dairesinde en az bir adet 6 kg’lık çok maksatlı kuru kimyevi tozlu yangın söndürme cihazı yok</t>
  </si>
  <si>
    <t>“Kazan dairesinde doğalgaz veya LPG kullanılıyorsa bu gazları algılayacak gaz algılayıcılar yok</t>
  </si>
  <si>
    <t xml:space="preserve"> Havalandırma tertibatı yok veya zayıf</t>
  </si>
  <si>
    <t>“Kazan dairesini işleten personelin kazan dairesi işletmeciliği / ateşleyici yeterlilik sertifikası yok</t>
  </si>
  <si>
    <t>“Binada, kullanıcıların çıkışlara kolaylıkla ulaşabilmesi için ”Acil Durum Yönlendirmesi ” yapılmamış</t>
  </si>
  <si>
    <t>“Sıvı yakıt kullanılan kazan dairesi ile yakıt deposu yangına dayanıklı bir bölme ile ayrılmamış</t>
  </si>
  <si>
    <t xml:space="preserve"> “Kömür kullanılan kazan dairesi ile kömürlük birbirinden ayrı değil</t>
  </si>
  <si>
    <t xml:space="preserve">“Yılda bir mahallin itfaiye teşkilatı veya itfaiye teşkilatından izin almış özel firmalara binanın baca temizliği yaptırılmıyor </t>
  </si>
  <si>
    <t>baca  temizlik ve bakım raporları dosyada muhafaza edilmiyor</t>
  </si>
  <si>
    <t xml:space="preserve"> “Çatı aralarında kolay alevlenici, parlayıcı ve patlayıcı madde var</t>
  </si>
  <si>
    <t xml:space="preserve"> Çatı araları periyodik olarak temizlenmiyor ve kontrol çizelgesi yok</t>
  </si>
  <si>
    <t>Binada her 250 m² yapı inşaat alanı için bir adet olmak üzere 6 kg’lık kuru kimyevi tozlu yangın söndürme cihazı bulunmuyor</t>
  </si>
  <si>
    <t>“Yangın söndürme cihazlarının, zeminden yüksekliği yaklaşık 90 cm’yi aşmayacak şekilde duvara montajları edilmemiş</t>
  </si>
  <si>
    <t>“Yangın söndürme cihazlarının beş yılda bir içindeki söndürme maddeleri yenilenerek hidrostatik testleri yapılmamış</t>
  </si>
  <si>
    <t xml:space="preserve"> Cihazların periyodik kontrolü ve bakımı yapılmamış</t>
  </si>
  <si>
    <t>“Acil durum ekiplerinin personeline ; yangından korunma , yangının söndürülmesi, can ve mal kurtarma, ilk yardım, itfaiye ile iş birliği ve organizasyon sağlanması konularında eğitim verilmemiş</t>
  </si>
  <si>
    <t>“Binanın elektrik tesisatı, elektrik mühendisi veya teknisyenleri tarafından yılda bir defa kontrol edilmemiş</t>
  </si>
  <si>
    <t>Boya, vernik, yapıştırıcılar ve çözücüler gibi oksitleyici ya da kolayca alevlenebilir maddeler kullanılıyor</t>
  </si>
  <si>
    <t>Oksitleyici ve alevlenebilir maddelerin depolarında havalandırma yok</t>
  </si>
  <si>
    <t xml:space="preserve"> Kullanılan bütün tehlikeli kimyasal maddeler için Madde Güvenlik Bilgi Formu (MSDS) yok</t>
  </si>
  <si>
    <t>“Binada acil durum ekipleri ( söndürme ekibi, kurtarma ekibi, koruma ekibi, ilk yardım ekibi ) kurulmuş oluşturumamış</t>
  </si>
  <si>
    <t>Yangın tehlikesi olabilecek alanlar uygun bir şekilde işaretlenmemiş</t>
  </si>
  <si>
    <t>Kolayca tutuşabilir ya da yanıcı maddelerin tehlikeli kimyasal özellikleri hakkında işçiler bilgilendirilmemiş</t>
  </si>
  <si>
    <t>Yangınla mücadele ekipmanınız yerinde ve uygun vaziyette değil</t>
  </si>
  <si>
    <t>Yangınla mücadele ekipmanınız kullanılabilir durumda ve düzenli olarak bakımı yapılmıyor</t>
  </si>
  <si>
    <t>Yangınla mücadele ekipmanınıza kolayca ulaşılamıyor</t>
  </si>
  <si>
    <t>Acil durum ve kaçış planları yok</t>
  </si>
  <si>
    <t>Kaçış yollarınız işaretlenmemiş</t>
  </si>
  <si>
    <t>Yangın alarm sisteminiz yok</t>
  </si>
  <si>
    <t>Yangınla mücadele tatbikatları yapılmamış ve raporlanmamış</t>
  </si>
  <si>
    <t>Yangınla mücadele eğitimi verilme miş</t>
  </si>
  <si>
    <t>Pencere açıklığı yaralanma ve düşme riski olan gruplar mevcutsa 10 cm ile sınırlandırılmamış</t>
  </si>
  <si>
    <t>Güvenlik açısından cam kapılar, camlı bölümler ve dolap kapaklarının şeffaf film ile kaplanmamış</t>
  </si>
  <si>
    <t>Çatıya izinsiz çıkış önlemi alınmamış</t>
  </si>
  <si>
    <t>Elektrik kesintilerinde geçici (şarjlı) aydınlatma sağlanmıyor</t>
  </si>
  <si>
    <t>Tırabzanlar tam ve devamlı değil</t>
  </si>
  <si>
    <t>Varsa asansörün periyodik olarak bakımı yönetmeliklere uygun değil</t>
  </si>
  <si>
    <t>Binanın gaz kullanılan bölümlerinde gaz detektörü takılmamış</t>
  </si>
  <si>
    <t>Binada duman olması muhtemel bölümde duman detektörü takılmamış</t>
  </si>
  <si>
    <t>Çalışma masaları, makineler ve tabureler ergonomik değil</t>
  </si>
  <si>
    <t>Çalışma masaları, makineler ve taburelerin yükseklikleri ayarlanmıyor</t>
  </si>
  <si>
    <t>Aydınlatma yeterli değil</t>
  </si>
  <si>
    <t>Havalandırma ve baca tesisatı standartlara uygun değil</t>
  </si>
  <si>
    <t>İlkyardım dolabı yok</t>
  </si>
  <si>
    <t>Acil durum alarmı ve acil çıkış levhası yok</t>
  </si>
  <si>
    <t>Uyarı levhaları yok</t>
  </si>
  <si>
    <t>Zeminler kaymaya, düşmeye karşı uygun malzemelerden yapılmamış</t>
  </si>
  <si>
    <t>Elektrik panolarında gerekli önlemler alınmamış</t>
  </si>
  <si>
    <t>Makinelerin kullanım talimatları asılmış değil</t>
  </si>
  <si>
    <t>Çalışanlar için gerekli KKD verilmemiş</t>
  </si>
  <si>
    <t>KKD uygun şekilde muhafaza edilmemiş</t>
  </si>
  <si>
    <t>Zarar verici maddeler kilit altında değil</t>
  </si>
  <si>
    <t>Kimyasal maddelerin zararlarına karşı gerekli önlemler alınmamış</t>
  </si>
  <si>
    <t>Gaz, elektrik, sıhhi tesisat ve Pis su tesisatları standartlara uygun değil</t>
  </si>
  <si>
    <t>Wc ve duş yok</t>
  </si>
  <si>
    <t>Duyuru panosu yok</t>
  </si>
  <si>
    <t>Atölye sorumlusunun telefonları panoda asılı değil</t>
  </si>
  <si>
    <t>Çalışan için soyunma dolapları yok</t>
  </si>
  <si>
    <t>Çalışma planı (vaziyet planı) asılı değil</t>
  </si>
  <si>
    <t>Atölye içinin ışıklandırması yeterli değil</t>
  </si>
  <si>
    <t>Ocakların havalandırma ve baca tesisatı yeterli değil</t>
  </si>
  <si>
    <t>Boya, tiner gibi patlayıcı ve yanıcı maddeler korunmaya alınmamış</t>
  </si>
  <si>
    <t>Atölyede öğrencilerin kendilerine ait soyunma dolapları yok</t>
  </si>
  <si>
    <t>Laboratuvar masaları ve tabureleri ergonomiye uygun değil</t>
  </si>
  <si>
    <t>Çalışma tezgahı ve masa yüksekliği standartlara uygun değil</t>
  </si>
  <si>
    <t>Laboratuvarda havalandırma ve baca tesisatları standartlara uygun değil</t>
  </si>
  <si>
    <t>Çalışma ortamında yeterli aydınlatma yok</t>
  </si>
  <si>
    <t>Tehlikeli maddeler kilit altına alınmamış</t>
  </si>
  <si>
    <t>Laboratuvarda yangın için özel önlem alınmamış</t>
  </si>
  <si>
    <t>Kimyasal sızıntılara karşı gerekli önlemler alınmamış</t>
  </si>
  <si>
    <t>Tehlikeli maddelerin muhafaza edildikleri yerlerde gerekli uyarı işaretleri yok</t>
  </si>
  <si>
    <t>Laboratuvar panosunda laboratuvar sorumlusuna ulaşabilecek telefonlar yok</t>
  </si>
  <si>
    <t>Laboratuvardaki gaz, elektrik, sıhhi tesisat ve pis su tesisatları standartlara uygun değil</t>
  </si>
  <si>
    <t>Laboratuvarda ilk yardım dolabı yok</t>
  </si>
  <si>
    <t>Acil durum alarmı ve çıkış levhası yok</t>
  </si>
  <si>
    <t>Laboratuvar zemini kaymaya, düşmeye karşı uygun malzemeden yapılmamış</t>
  </si>
  <si>
    <t>Laboratuvarda uyarı levhaları asılmamış</t>
  </si>
  <si>
    <t>Deney güvenliği için limitler bilinmiyor ve dikkat edilmiyor (Isı, basınç, elektrik,devir/dakika, diğer)</t>
  </si>
  <si>
    <t xml:space="preserve">Deney veya test düzeneği deneyden önce kontrol edilmiyor </t>
  </si>
  <si>
    <t>Deney düzeneğini başlangıç noktasına getirirken nelere dikkat edilmesi gerektiği bilinmiyor</t>
  </si>
  <si>
    <t>Tehlikeli malzemeler ve atıkların ne şekilde uzaklaştırılacağı bilinmiyor</t>
  </si>
  <si>
    <t>Yangın söndürücü uygun değil, başka söndürücü yok (kağıt ve tahta “A”, çözücü “B”, elektrik “C”)</t>
  </si>
  <si>
    <t>Tüm konteyner veya laboratuvar kaplarının üzerinde içerik, tarih, sorumlu kişi bilgileri yok</t>
  </si>
  <si>
    <t>Siper veya maske gibi maruziyeti engellemeye ve cihazları korumaya yönelik araçlar kullanılmıyor</t>
  </si>
  <si>
    <t>Etiketler ve işaretlerin yeri ve büyüklüğü standartlara uygun değil</t>
  </si>
  <si>
    <t>Toz ve partiküller limit değerleri yüksek (toksik değilse limit 10 mg/cm)</t>
  </si>
  <si>
    <t>Öğrencilerin tehlikeli buhar ve gazlara maruz kalmaması için gerekli tedbirler alınmamış</t>
  </si>
  <si>
    <t>Sıçrama ve dökülme durumu için çalışılan malzeme cinslerine göre tedbirler alınmamış</t>
  </si>
  <si>
    <t>Deprem veya sarsıntı gibi durumlarda devrilebilecek ekipmanlar duvara sabitlenmemiş</t>
  </si>
  <si>
    <t>Tavan yüksekliği 2m.'den az mı veya 2m.'den az olan kısımlar bulunuyorsa bunlar işaretlenmemiş</t>
  </si>
  <si>
    <t>Yangın söndürücü uygun değil</t>
  </si>
  <si>
    <t>Havalandırma ve baca her türlü kokuyu önleyecek şekilde değil</t>
  </si>
  <si>
    <t>Çalışan personel için tüberküloz, portör muayenesi yok</t>
  </si>
  <si>
    <t>Yangın için özel önlemler alınmamış</t>
  </si>
  <si>
    <t>Zemin kaymaya, düşmeye karşı uygun malzemelerden yapılmamış</t>
  </si>
  <si>
    <t>Çalışan personel için soyunma dolabı yok</t>
  </si>
  <si>
    <t>Çalışan personel temizlik kurallarına ( Tırnakların kısa kesilmiş ve iş kıyafetlerinin temiz olması) uygun değil</t>
  </si>
  <si>
    <t>WC’ler gıda üretim, satış ve tüketim yapılan yerlerden uygun uzaklıkta değil</t>
  </si>
  <si>
    <t>Ortamın ısınması ve aydınlatılması yeterli değil</t>
  </si>
  <si>
    <t>Çöp ve her türlü atığın konulacağı kap yeterli sayıda, büyüklükte ve ağzı kapalı değil</t>
  </si>
  <si>
    <t>Okulda gerekli uyarı levhaları asılmamış</t>
  </si>
  <si>
    <t>WC’lerde hijyen problemi var</t>
  </si>
  <si>
    <t>Temizlik malzemeleri sağlığa uygun değil</t>
  </si>
  <si>
    <t>Okul personeli tarafından düzenli bir şekilde temizlik yapılmıyor</t>
  </si>
  <si>
    <t>Zeminin kaymaya, düşmeye karşı uygun malzemeden yapılmamış</t>
  </si>
  <si>
    <t>Okulda elle temasın bulunduğu sıralar, kapı kolları, dolap, masa gibi yüzeyler su ve sabun ile periyodik temizliği yapılmıyor çizelge mevcut değil</t>
  </si>
  <si>
    <t>Okulda çöp kovaları temiz, muhafazalı değil</t>
  </si>
  <si>
    <t>Öğrencilerin görebileceği şekilde temizlik ile ilgili uyarılar yeterli değil</t>
  </si>
  <si>
    <t>Okullarda bulunan hizmetlinin telefon numarası panoda asılmamış</t>
  </si>
  <si>
    <t>Hijyen Eğitimi Yönetmeliğinde belirlenen iş kollarında bulunanların aynı yönetmeliğe göre eğitim almamış</t>
  </si>
  <si>
    <t>Zemin kaymaya, düşmeye karşı uygun malzemeden yapılmamış</t>
  </si>
  <si>
    <t>Aydınlatma ve ısıtma sistemi yeterli değil</t>
  </si>
  <si>
    <t>Öğrencilerin oturma planı asılmamış</t>
  </si>
  <si>
    <t>Acil durum alarmı ve acil çıkış levhaları asılmamış</t>
  </si>
  <si>
    <t>Elektrik prizleri korumalı değil</t>
  </si>
  <si>
    <t>TV, bilgisayar ve projeksiyon gibi elektrikli cihazlar için güvenlik önlemleri alınmamış</t>
  </si>
  <si>
    <t>Çöp kovası yeterli büyüklükte ve ağzı kapalı değil</t>
  </si>
  <si>
    <t>Duyuru panosu asılı değil</t>
  </si>
  <si>
    <t>Havalandırma yeterli değil</t>
  </si>
  <si>
    <t>Sınıf kapıları acil çıkışlar için uygun değil</t>
  </si>
  <si>
    <t>Sınıflarda öğrencilere  zarar verebilecek (Kolon köşeleri, radyatör ,metal direkler vb.) nesneler darbe emici izolasyon malzemeleri ile kaplanmamış</t>
  </si>
  <si>
    <t>Zemin kaymaya veya düşmeye karşı uygun malzemeden yapılmamış</t>
  </si>
  <si>
    <t>Duyuru panoları asılmamış</t>
  </si>
  <si>
    <t>Acil durum alarmı yok</t>
  </si>
  <si>
    <t xml:space="preserve">Acil çıkış levhaları asılmamış </t>
  </si>
  <si>
    <t>Koridorlarda yangın için özel önlemler alınmamış</t>
  </si>
  <si>
    <t>Uyarı levhaları asılmamış</t>
  </si>
  <si>
    <t>Koridorlarının hijyenine özen gösterilmemiş</t>
  </si>
  <si>
    <t>Koridorlardaki çöp kovalarının ağzı kapalı değil</t>
  </si>
  <si>
    <t>Dışa açılan kapılar için uyarı yok</t>
  </si>
  <si>
    <t>Koridorda öğrencilere  zarar verebilecek (Kolon köşeleri, radyatör, metal direkler vb.) nesneler darbe emici izolasyon malzemeleri ile kaplanmış değil</t>
  </si>
  <si>
    <t>Servis araçları ve araç kullanıcıları yasal mevzuatlara uygun değil</t>
  </si>
  <si>
    <t>Araçların okul içindeki güzergahları ve güvenlik kuralları belirlenmemiş</t>
  </si>
  <si>
    <t>Servis işletmesi ve/veya araç şoförleri ile öğrenciler okul güvenlik politikası yok</t>
  </si>
  <si>
    <t>Yağışlı havalarda araca biniş ve iniş merdivenlerinde kayma ve düşmeleri engellemek için önlem yok</t>
  </si>
  <si>
    <t>Servis aracı sürücüleri ile öğrencilere okul güvenlik politikasına uygun olarak araçlara iniş ve binişler ile güvenli davranışlar konusunda bilgi verilmiyor</t>
  </si>
  <si>
    <t xml:space="preserve">Araçların içi kullanım öncesi havalandırılmıyor </t>
  </si>
  <si>
    <t>Aydınlatma kumanda panosundaki açma kapama anahtarları ve şalterler çalışır durumda değil etiketi yok</t>
  </si>
  <si>
    <t>Uzatma kablosu kullanımını gerektirmeyecek kadar sabit tesisat eksik</t>
  </si>
  <si>
    <t>Tüm elektrik anahtarları ve prizleri düzgün çalışmıyor</t>
  </si>
  <si>
    <t>Yeterli sayıda elektrik prizi yok e görsel-işitsel cihazların kullanımı için uygun yerlerde değil</t>
  </si>
  <si>
    <t>Toplantı salonunda havalandırma sistemi yeterli değil</t>
  </si>
  <si>
    <t xml:space="preserve">Zemin, kaymaya ve düşmeye karşı uygun malzemeden yapılmamış  </t>
  </si>
  <si>
    <t>Aydınlatma sistemi yeterli değil</t>
  </si>
  <si>
    <t>Isıtma sistemi yeterli değil</t>
  </si>
  <si>
    <t>Mevzuata uygun olarak acil çıkış kapısı yok</t>
  </si>
  <si>
    <t>Acil çıkış yönlendirme levhaları asılmamış</t>
  </si>
  <si>
    <t>Okul dışında gerçekleştirilen faaliyetlerde ortaya çıkabilecek riskler ve güvenlik tedbirleri konusunda öğrencilere bilgi verilmemiş</t>
  </si>
  <si>
    <t>Okul dışı aktivitelerde kullanılan ulaşım aracı mevzuatlara uygun değil</t>
  </si>
  <si>
    <t>Ulaşım sırasında ve okul dışında yürütülecek faaliyetlerde tüm öğrenciler ve personelin sigortası yok</t>
  </si>
  <si>
    <t xml:space="preserve">Okul dışı faaliyetlerden önce ön inceleme yapılmıyor </t>
  </si>
  <si>
    <t>Okul dışı faaliyete katılacaklar için muvafakat belgeleriyok</t>
  </si>
  <si>
    <t>OKUL DIŞI AKTİVİTE</t>
  </si>
  <si>
    <t>Okul dışı faaliyet planlamasında MEB Sosyal etkinlikler yönetmeliği maddeleri dikkate alınmamış</t>
  </si>
  <si>
    <t>MÜZİK ODASI</t>
  </si>
  <si>
    <t>Yeterli aydınlatma sağlanmamış</t>
  </si>
  <si>
    <t>Isıtma, havalandırma ve iklimlendirme şartları yeterli değil</t>
  </si>
  <si>
    <t xml:space="preserve">Ses izolasyonu standartlara uygun olarak yapılmamış </t>
  </si>
  <si>
    <t>Odadaki akustik uygulaması yeterli mi ve duvara veya duvarlara monte edilmemiş</t>
  </si>
  <si>
    <t>Zeminde kayma ve düşmeleri engelleyecek döşeme sistemi mevcut değil</t>
  </si>
  <si>
    <t>Oda kapısı çift kanatlı ve izolasyonlu değil</t>
  </si>
  <si>
    <t>Odada oturma ve çalışma ergonomisi gözetilmemiş</t>
  </si>
  <si>
    <t>Elektronik müzik aletleri için gerekli elektrik tesisatı ve bunlara uygun standart elektrik panoları mevcut değil</t>
  </si>
  <si>
    <t>Yangın tesisatı ve gerekli alarm sistemi yok</t>
  </si>
  <si>
    <t>Acil durumlar için acil çıkış yön levhaları yok</t>
  </si>
  <si>
    <t>Aletler güvenliği etkilemeyecek şekilde muhafaza edilmiyor</t>
  </si>
  <si>
    <t>SANAT ODASI</t>
  </si>
  <si>
    <t>Odada oturma ve çalışma ergonomisi uygun değil</t>
  </si>
  <si>
    <t>Gerekli elektrik tesisatı ve bunlara uygun standart elektrik panoları mevcut değil</t>
  </si>
  <si>
    <t>Elektrik tesisatına kaçak akım rölesi yok</t>
  </si>
  <si>
    <t>Kimyasal malzemeler kullanılan kısımlarda kimyasallar kilit altında değil</t>
  </si>
  <si>
    <t>Kimyasal sızıntılar için gerekli önlemler alınmamış</t>
  </si>
  <si>
    <t>Kimyasallar kullanılırken KKD' ler kullanılması için gerekli uyarılar asılmamış</t>
  </si>
  <si>
    <t>Fırınlar düzgün biçimde havalandırılmıyor ve izole edilmemiş</t>
  </si>
  <si>
    <t>Makas gibi keskin veya sivri uçlu objelerin muhafaza edildiği yer yok</t>
  </si>
  <si>
    <t>Yeterli aydınlatma yok</t>
  </si>
  <si>
    <t>Saç ve el kurutucusu, elektrikli ısıtıcısı gibi elektrikli aletlerin kullanım talimatı uygun yerlere asılmamış</t>
  </si>
  <si>
    <t>Zeminlerde kaymaya engel olmak için gerekli tedbir alınmamış</t>
  </si>
  <si>
    <t>Duş içinde herhangi bir düşme sırasında tutunabilecek sağlam bir tutunma aparatı yok</t>
  </si>
  <si>
    <t>Islak hacim kapıları, herhangi bir düşme sırasında, tehlike yaratmaması için uygun bir malzemeden yapılmamış</t>
  </si>
  <si>
    <t>Islak zeminden dolayı, elektrik tesisatı ile ilgili kaçak akım rölesi vs gibi önlemler alınmamış</t>
  </si>
  <si>
    <t>Islak hacimlerde temizlik kurallarına uyulmuyor</t>
  </si>
  <si>
    <t>Islak hacimler engellilerin kullanımına uygun olarak tasarlanmamış</t>
  </si>
  <si>
    <t>Islak hacimlerde kapılar dışarı açılmıyor</t>
  </si>
  <si>
    <t>Zemin döşeme malzemesi standartlara uygun değil</t>
  </si>
  <si>
    <t>Seyirci koltuklarında gerekli ergonomi sağlanmamış</t>
  </si>
  <si>
    <t>Seyirci koltukları arasında standart ölçülerde boşluk bırakılmamış</t>
  </si>
  <si>
    <t>Acil çıkış kapıları yeterli sayıda ve mevzuata uygun değil</t>
  </si>
  <si>
    <t>Acil çıkış yön levhaları yok</t>
  </si>
  <si>
    <t>Spor salonlarında sporculara zarar verebilecek ( Kolon köşeleri, radyatör ,metal direkler vb.)nesneler darbe emici izolasyon malzemeleri ile kaplanmamış</t>
  </si>
  <si>
    <t>Islak yerlerdeki elektrik tesisatı kaçak akım rölesi ile korunmuyor</t>
  </si>
  <si>
    <t>Havuzun kullanımda olmadığı zamanlarda koruma yok</t>
  </si>
  <si>
    <t>Uyarı ve havuz kullanım kuralları görünür yerde değil</t>
  </si>
  <si>
    <t>Havuz merdivenleri ve trabzanlar uygun ve güvenli malzemeden değil</t>
  </si>
  <si>
    <t>Havuz kullanımı sırasında güvenliği sağlayacak bir personel yok</t>
  </si>
  <si>
    <t>Havuzda kullanılan kimyasallar standartlara uygun değil</t>
  </si>
  <si>
    <t xml:space="preserve">Havuz etrafı kaymaz malzeme ile donatılmamış </t>
  </si>
  <si>
    <t xml:space="preserve">Havuz derinliği görünür bir şekilde işaretlenmemiş </t>
  </si>
  <si>
    <t>Kazan dairesi işletme talimatı görünür bir yere asılmamış</t>
  </si>
  <si>
    <t>Kazan dairesi içerisinde bulunan kazan,  boyler, kapalı genleşme deposu vb gibi kapalı kaplar üzerinde kapasite, çalışma basıncı, test basıncı, imalat tarihi vb bilgilerin olduğu etiket yok</t>
  </si>
  <si>
    <t>Boru hatları, pompa ve vanalar üzerine isimleri yazılı değil</t>
  </si>
  <si>
    <t>Temiz hava girişi tarafında yanıcı, patlayıcı gaz girişi önlenmemiş</t>
  </si>
  <si>
    <t>Sorumlu haricindeki kişilerin girmesini engelleyici tedbirler alınmıyor</t>
  </si>
  <si>
    <t xml:space="preserve">Periyodik bakım onarım kartı düzenlenmemiş </t>
  </si>
  <si>
    <t xml:space="preserve">Periyodik bakımları yapılmıyor </t>
  </si>
  <si>
    <t xml:space="preserve">Duman kanalları ve baca çekişi kontrol edilmiyor </t>
  </si>
  <si>
    <t>Yangın algılama ve bildirme tesisatı yok</t>
  </si>
  <si>
    <t>Yangın söndürme tüpü yok</t>
  </si>
  <si>
    <t>Sıvı yakıtlı ve doğalgazlı sistemlerde yangın, deprem ve statik elektrik ile ilgili güvenlik sistemleri yok</t>
  </si>
  <si>
    <t>Kazan dairesi içerisinde gereksiz malzemeler den dolay güvenli değil</t>
  </si>
  <si>
    <t xml:space="preserve">Elektrik panoları, aydınlatma ve diğer kablo tesisatları exproof malzemelerden yapılmamış  </t>
  </si>
  <si>
    <t xml:space="preserve">Kazanlar yakılmadan önce, kazan görevlisi tarafından tüm vanaların, klepelerin, kapakların, emniyet durumu, yakıt ve su miktarları ve işletme ile ilgili bütün hususlar kontrol edilmiyor  </t>
  </si>
  <si>
    <t>Zemin temizliğine dikkat edilmiyor</t>
  </si>
  <si>
    <t xml:space="preserve">Sıvı yakıtlı kazan dairelerinde yakıt tankları ve yakıt tesisatlarından kaynaklanan kaçaklar var </t>
  </si>
  <si>
    <t xml:space="preserve">Boru tesisatları, açma kapama elemanları içinden geçen akışkan cinsine ve standartlara göre boyanarak etiketlenmemiş  </t>
  </si>
  <si>
    <t xml:space="preserve">Açıktan giden tesisatlar da donmaya karşı tedbir alınmamış  </t>
  </si>
  <si>
    <t xml:space="preserve">Deprem veya sarsıntı gibi durumlarda devrilebilecek ekipmanlar duvara sabitlenmemiş </t>
  </si>
  <si>
    <t>Kazan Dairesinde Gaz ve Duman Detektörü yok</t>
  </si>
  <si>
    <t xml:space="preserve">Kazan dairesinde ilgisiz malzeme var </t>
  </si>
  <si>
    <t>Malzemelerin taşınması için yeterli ekipman veya araç (mekanik aletler veya kutu, kap vs.) mevcut değil</t>
  </si>
  <si>
    <t xml:space="preserve">Çalışma sırasında bedeni zorlayıcı pozisyonlar (eğilme, çömelme, dönme, diz çökme vs.) oluyor </t>
  </si>
  <si>
    <t>Oturarak yapılan çalışmalarda çalışma yüksekliği uygun değil</t>
  </si>
  <si>
    <t>Oturma pozisyonları ergonomik olarak tasarlanmış değil</t>
  </si>
  <si>
    <t>Çalışma alanı/boşluğu uygun değil</t>
  </si>
  <si>
    <t>Ağır malzemeler, bel sorunlarına yol açmaması için bel ile diz arasında bir hizada teçhiz edilmiş olan raflarda değil</t>
  </si>
  <si>
    <t>Yüksek noktalara erişim için ayaklı merdiven mevcut değil</t>
  </si>
  <si>
    <t>Ağır yüklerin taşınması, mümkün olduğunda parçalar halinde veya küçük iş paketleri haline getirilerek taşınmıyor</t>
  </si>
  <si>
    <t>Taşıma aracının tutma kolu yok</t>
  </si>
  <si>
    <t>Elle taşıma yapılan mesafeler yakın değil</t>
  </si>
  <si>
    <t>Ağır malzemelerin taşınacağı platformda engebeler var, merdiven yok</t>
  </si>
  <si>
    <t>Malzemelerin taşınması konusunda dikkat edilmesi gereken hususlar hakkında kişiler bilgi sahibi değil</t>
  </si>
  <si>
    <t>Malzemelerin taşınmasında eğilme veya dönme gerektiren pozisyonlar elimine edilmiyor</t>
  </si>
  <si>
    <t xml:space="preserve">Malzemeleri tutmak ve taşımak için gerekli aparatlardan/araçlardan faydalanılmıyor </t>
  </si>
  <si>
    <t>El ile taşımayı en aza indirmek için raflar çalışma tezgahlarına yakın tasarlanmış değil</t>
  </si>
  <si>
    <t>Çalışma alanı/boşluğu uygundeğil</t>
  </si>
  <si>
    <t>Ekranlı araçlar yükseklik, mesafe, parlaklık olarak rahat çalışmaya imkan verecek uygunlukta değil</t>
  </si>
  <si>
    <t>Çalışma pozisyonu yeterli sıklıkta değişim göstermiyor  (ayağa kalkma/oturma/ etrafta dolaşma)</t>
  </si>
  <si>
    <t>Çalışma ortamı çalışmayı etkileyecek derecede dar</t>
  </si>
  <si>
    <t>Çalışma ortamı yakıcı, tutuşturucu, parlayıcı, patlayıcı v.b. Malzemelerden var</t>
  </si>
  <si>
    <t>Çalışma yüksekliği çalışanın dirsek hizasında değil</t>
  </si>
  <si>
    <t>Çalışma tezgahı genç insana göre tasarlanmış değil</t>
  </si>
  <si>
    <t>Sıklıkla kullanılan ekipmana kolay erişim sağlanmıyor</t>
  </si>
  <si>
    <t>İnce iş yapılan tezgahlar ile güç gerektiren işler yapılan tezgahlar işin özelliklerine göre değil</t>
  </si>
  <si>
    <t>Tezgah hem ayakta hem de oturarak iş yapmaya uygun değil</t>
  </si>
  <si>
    <t>Küçük ve büyük çalışma parçaları arasında çalışma gerçekleşen tezgahlar ayarlanabilir özellikte değil</t>
  </si>
  <si>
    <t xml:space="preserve">İşi yapanların tasarım konusunda fikirleri alınmıyor </t>
  </si>
  <si>
    <t>Güvenlik kuralları ve talimatları içeren panolar çalışma istasyonuna yakın değil</t>
  </si>
  <si>
    <t>Bıçaklar, kesiciler, biçiciler, makaslar gibi kullanılan keskin uçlu veya yüzeyi keskin aletler yapılan iş için uygun değil</t>
  </si>
  <si>
    <t>Bunların tezgahta bulundukları veya bulunduruldukları muhafaza uygun değil</t>
  </si>
  <si>
    <t>Körleşmiş araçlar kullanılıyor</t>
  </si>
  <si>
    <t xml:space="preserve">Kıymıklı, dikenli, tel gibi sivri, batıcı uçlu nesneler için uygun KKD kullanılmıyor </t>
  </si>
  <si>
    <t xml:space="preserve">Raflar, çekmeceler, tezgahlar kesici kenar ve köşeler için, tahrip edici özelliklerini azaltmaya yönelik bir önlem düşünülmemiş </t>
  </si>
  <si>
    <t xml:space="preserve">Seramik, porselen, cam, ayna, cam kapı, cam duvar gibi nesneler tehlike yaratıyor </t>
  </si>
  <si>
    <t>Baş hizasındaki yüksekliklerde çarpma noktaları sorun yaratıyor</t>
  </si>
  <si>
    <t xml:space="preserve">Şaft, merdane gibi kesici ve keskin yüzeyleri bulunan makine ve ekipman, kullanımda olmadıkları zaman muhafaza edilmiyor  </t>
  </si>
  <si>
    <t>mil, çengel gibi sivri keskin uçları bulunan nesnelerin uçları mümkün olduğunda yuvarlatılıp, körleştirilmemiş</t>
  </si>
  <si>
    <t>Konteynır, tekne, küvet vs. kenar ve köşeleri körleştirilmemiş</t>
  </si>
  <si>
    <t>Raflar ve iskeleler dengede değil</t>
  </si>
  <si>
    <t xml:space="preserve">Baca, raf, iskele, merdivenlerde emniyeti tehdit eden özellikler veya nesneler var  </t>
  </si>
  <si>
    <t xml:space="preserve">Stoklanmış malzemeler, yığıntılar, aletler, hortum veya elde taşınan objeler, aletler gibi boşalma, düşme veya kontrolsüz harekete geçmeye meyilli nesneler emniyete alınmamış </t>
  </si>
  <si>
    <t>HAVALANDIRMA yok</t>
  </si>
  <si>
    <t>Dondurulmuş ürünler, soğuk su gibi madde ve nesneler ile temas ediliyor</t>
  </si>
  <si>
    <t>Çok sıcak sıvılar, buhar, gaz, sıcak yüzeyler, çıplak alev, ısıtma cihazları gibi sıcak ile temas var</t>
  </si>
  <si>
    <t>Sıcak borular, ısıtma tesisatı veya tank gibi sıcak yüzeylerle temas ve bunlardan dolayı yanma tehlikesi var</t>
  </si>
  <si>
    <t>Sıcak/soğuk madde veya nesneler civarında yetkisiz kişilerin var</t>
  </si>
  <si>
    <t xml:space="preserve">Toz, talaş vs. birikmesi sonucunda aydınlatma armatürlerinden ve pencere camlarından gelen gün ışığı azalmasının önüne geçilmiyor </t>
  </si>
  <si>
    <t xml:space="preserve">Koridorlar, antre, geçiş yolları gibi karanlıkta kalan yerler var  </t>
  </si>
  <si>
    <t>Çalışma yürütülen mekanlarda, aydınlatma, çalışmanın sağlıklı yürütülmesine uygun değil</t>
  </si>
  <si>
    <t>Genel aydınlatma yeterli değil</t>
  </si>
  <si>
    <t>Gereken tezgahlarda lokal aydınlatma yok</t>
  </si>
  <si>
    <t>Florasan lambalar tezgahlara, sıralara paralel değil</t>
  </si>
  <si>
    <t xml:space="preserve">Kişilerin aydınlatma ile şikayetçi oldukları alanlar mevcut  </t>
  </si>
  <si>
    <t xml:space="preserve">Görüş alanında göz yorgunluğuna neden olabilecek ya da gözün sürekli olarak yeniden uyum sağlamasını engelleyecek aşırı kontrastlar önlenmiyor </t>
  </si>
  <si>
    <t xml:space="preserve">Çalışma alanında yapılan işle ilgili görüşü değiştirebilecek yansımalar (cilalı ya da parlak yüzeylerden doğrudan yansımalar) var </t>
  </si>
  <si>
    <t>Çalışma ortamındaki nesne ve insanların derilerinin/ciltlerinin renkleri mevcut suni aydınlatma nedeniyle olduğundan farklı görünüyor</t>
  </si>
  <si>
    <t xml:space="preserve">Çalışanlar ikaz ışıklarının yanıp sönmesini farkedemiyor  </t>
  </si>
  <si>
    <t>Mevcut suni aydınlatma altında, dönen makinaların hareketsizmiş gibi görünmesinin önüne geçilmiyor</t>
  </si>
  <si>
    <t>Ortam termal konfor şartlarına uygun değil</t>
  </si>
  <si>
    <t>Duman ve atık gaz üreten makinelere bağlı olarak çalışan egzoz ve filtre sistemi yok</t>
  </si>
  <si>
    <t xml:space="preserve">Genel kullanım alanlarında 76 cm.’ den, çalışma yürütülen yerlerde 121 cm. ’den yüksek yerlere korkuluk teçhiz edilmemiş </t>
  </si>
  <si>
    <t xml:space="preserve">Yüksekte istiflenen veya muhafaza edilen malzeme, yuvarlanma, düşme, saçılma gibi durumlara karşı tedbirli olarak yerleştirilmemiş  </t>
  </si>
  <si>
    <t>Makaslı merdivenler, iskele vs. kullanımı konusunda öğrenci ve personele yeterli eğitim verilmemiş</t>
  </si>
  <si>
    <t>Seyyar merdivenler ve tüm aksamı iyi durumda ve kullanıma hazır değil</t>
  </si>
  <si>
    <t>Merdivenleri kullanmak için gerekli KKD sağlanmadı veya ayakkabılar kaymaz cinsten değil</t>
  </si>
  <si>
    <t xml:space="preserve">Merdivenler her kullanımdan önce muayene edilmiyor </t>
  </si>
  <si>
    <t>Merdiven basamakları üzerinde yağ vs. var</t>
  </si>
  <si>
    <t>Yüksekteki bir platforma veya çatıya çıkılması gerektiği zaman kullanılan merdivenler erişim sağlanan bu yükseklikten en az 91 cm daha uzun değil</t>
  </si>
  <si>
    <t>Güvenliği sağlanmamış hareketli parçaları bulunan makinalar için gerekli önlem alınmamış  (kayışlar, zincirler, kesiciler, tornalar, deliciler, biçiciler, eğme presleri, şekillendiriciler, bükücüler, vs.)</t>
  </si>
  <si>
    <t>Makine çalışırken tehlike bölgesinde insanların var</t>
  </si>
  <si>
    <t>Makine koruyucuları çalışanların ellerinin, kollarının, ya da diğer vücut kısımlarının tehlikeli hareketli parçalarla temas etmesini yeterli ölçüde engellmiyor</t>
  </si>
  <si>
    <t>Makinelerin koruyucu parçaları sıkı bir şekilde sabitlenmiş ve yerlerinden kolayca çıkarılmaları engellenmemiş</t>
  </si>
  <si>
    <t>Makinenin hareketli parçası üzerine herhangi bir nesnenin düşme tehlikesi önlenmemiş</t>
  </si>
  <si>
    <t>Kullanılan makine koruyucuları makinenin işleyişini bozmayacak ve güçleştirmeyecek şekilde montajlanmamış</t>
  </si>
  <si>
    <t xml:space="preserve">Koruyucu parçaları çıkarmadan makine yağlanamıyor </t>
  </si>
  <si>
    <t>Makinenin hareketli parçaları, hareket halinde iken, koruyucuların çıkarılması önlenmiyor</t>
  </si>
  <si>
    <t>Operatörün açma/kapama kontrollerine kolayca ulaşması mümkün değil</t>
  </si>
  <si>
    <t>Birden fazla operatörün kullandığı tek bir kontrol mekanizması yok</t>
  </si>
  <si>
    <t>Tüm alet ve ekipmanlar iyi ve kullanılır durumda  değil</t>
  </si>
  <si>
    <t>Kullanılan alet ve ekipman yapılan işe uygun  değil</t>
  </si>
  <si>
    <t xml:space="preserve">Keski gibi aletler gerektikçe onarılıyor veya yenilenmiyor </t>
  </si>
  <si>
    <t>Aletlerin sapları hasarsız ve baş ile bağlantısı sağlam  değil</t>
  </si>
  <si>
    <t>Aletlerin kesici kısımları işlevini yerine getirecek keskinlikte değil</t>
  </si>
  <si>
    <t>Sivri ve kesici aletler koruyucu kılıf içerisinde  taşınmıyor?</t>
  </si>
  <si>
    <t>Kullanılan el aletleri el ergonomisine uygun ve kullanımı rahat değil</t>
  </si>
  <si>
    <t xml:space="preserve">El aletlerinin periyodik olarak kontrolü ve bakımı yapılmıyor </t>
  </si>
  <si>
    <t xml:space="preserve">İşlem yapılacak malzemeler sabitlenmiyor </t>
  </si>
  <si>
    <t>Kesme ve taşlama aletlerinin koruyucu başlıkları yok</t>
  </si>
  <si>
    <t xml:space="preserve">El aletleri kullanıldıktan sonra muhafaza edildikleri yerlerine konulmuyor </t>
  </si>
  <si>
    <t xml:space="preserve">El aletleri imalatçının kullanma kılavuzunda belirttiği gibi kullanılmıyor </t>
  </si>
  <si>
    <t>İlk kullanım öncesi el aletleri ile ilgili kullanıcılara eğitim verilmiyor</t>
  </si>
  <si>
    <t xml:space="preserve">El aletlerinin kullanımı sırasında gerekli KKD kullanılmıyor </t>
  </si>
  <si>
    <t xml:space="preserve">Basınçlı çivi ve çakma zımba gibi el aletleri kullanılırken gereken koruyucu tedbirler alınmıyor  </t>
  </si>
  <si>
    <t>Çekiç, tokmak gibi vurma aletlerinin emniyet kaması yok</t>
  </si>
  <si>
    <t>Çekiç, tokmak gibi vurma aletlerinin köşeleri düzgün  değil</t>
  </si>
  <si>
    <t>Vurma aletlerinin sapları düzgün  değil</t>
  </si>
  <si>
    <t>Ölçme aletlerinin kalibrasyonu yok</t>
  </si>
  <si>
    <t xml:space="preserve">Ölçme aletlerinin düzenli olarak bakımı yapılmıyor  </t>
  </si>
  <si>
    <t>Pense saplarının izolasyonu yok, ağızları düzgün  değil</t>
  </si>
  <si>
    <t>Kırık, çatlak, aşınmış olan el aletleri yenisiyle değiştirilmiyor</t>
  </si>
  <si>
    <t xml:space="preserve">Kırık, çatlak, aşınmış olan el aletleri ayrı muhafaza edilmiyor </t>
  </si>
  <si>
    <t xml:space="preserve">Tüm el aletleri kayıtları (günlük kontrol) tutulmuyor </t>
  </si>
  <si>
    <t>Takım hanelerde sorumlu bir kişi bulundurulmuyor   (Nöbetçi)</t>
  </si>
  <si>
    <t>Elektrik tesisatının bakım ve onarımı cins ve kapasitesine göre yetkili ehliyete sahip kişilerce yapılmıyor?</t>
  </si>
  <si>
    <t xml:space="preserve">Makine ve aletlerin çıplak metal kısımları topraklanmamış ya da gerekli yalıtım yapılmamış </t>
  </si>
  <si>
    <t xml:space="preserve">Alet veya makinelerin topraklaması yok,  </t>
  </si>
  <si>
    <t xml:space="preserve">Atölyede çalışan öğretmen ve öğrenciler için gereken KKD’ler yok  </t>
  </si>
  <si>
    <t>Öğretmen ve öğrenciler elektrik tesisatı hakkında gerekli eğitim, bilgi ve deneyime sahip değiller</t>
  </si>
  <si>
    <t xml:space="preserve">Elektrik panolarının etrafında panoya ulaşımı engelleyecek malzeme var  </t>
  </si>
  <si>
    <t>Kollu ve çevirmeli şalterlerde 1 ve 0 konumu etiketli  değil</t>
  </si>
  <si>
    <t>Elektrikli el aletlerinin kullanılması gereken yerlerde aletlerin fişlerine uygun prizler yok</t>
  </si>
  <si>
    <t xml:space="preserve">Elektrik tesisatı standartlara uygun olarak döşenmemiş </t>
  </si>
  <si>
    <t xml:space="preserve">Sigortalar pano içerisinde  değil ve kapakları kapalı tutulmuyor  </t>
  </si>
  <si>
    <t>Nemli ve ıslak yerler ile parlama ve patlama tehlikesi olan yerlerde aydınlatma lambaları, fiş priz ve anahtarlar su damlalarına ve toza karşı koruması yok</t>
  </si>
  <si>
    <t>Sigortalar, nemli ve ıslak yerler ile parlama ve patlama tehlikesi olan ortamın dışında  değil</t>
  </si>
  <si>
    <t xml:space="preserve">Yıpratıcı etkisi olan buhar ve dumana açık metal parçalar koruyucu boya ya da dayanıklı malzemeler kullanılarak korozyona karşı korunmamakta </t>
  </si>
  <si>
    <t>Makina kötü ve kullanılamaz durumda ise üzerinde kullanım dışı olduğunu belirten yazılı talimat yok</t>
  </si>
  <si>
    <t xml:space="preserve">Makinayı kullanacak kişiler kullanım/talimatlar/riskler ve tedbirler konusunda eğitilmemiş  </t>
  </si>
  <si>
    <t xml:space="preserve">Eğitim kaydı tutulmuyor  </t>
  </si>
  <si>
    <t xml:space="preserve">Makina üretici talimatları doğrultusunda kullanılmıyor  </t>
  </si>
  <si>
    <t>Makinanın bulunduğu konum, makinanın güvenli kullanımı için uygun  değil</t>
  </si>
  <si>
    <t>Başlatma ve durdurma düğmeleri açıkça ayırt edilmiyor  (Durdurma düğmesi kırmızı)</t>
  </si>
  <si>
    <t xml:space="preserve">Güvenlik araçları ve açma kapama anahtarları düzgün çalışmıyor  </t>
  </si>
  <si>
    <t xml:space="preserve">Elektrik hatlarında izolasyonu zarar görmüş, düğüm vs gibi kısımlar var  </t>
  </si>
  <si>
    <t xml:space="preserve">Hasar görmüş ya da yetkili olmayan kişilerin kullanımına karşı koruma altına alınmamış elektrikli makina var  </t>
  </si>
  <si>
    <t xml:space="preserve">Basınçlı çivi çakma ve zımba gibi el aletleri kullanılırken gereken koruyucu tedbirler alınmıyor </t>
  </si>
  <si>
    <t>Diğer işletme kontrolleri ve konteyner muhteviyatı açıkça belli  değil</t>
  </si>
  <si>
    <t>KKD zorunludur, sınırlı kullanım, yetkili kişiler gibi işaret ve uyarılar mevcut  değil</t>
  </si>
  <si>
    <t>Makina güvenlik donanımı, elektrik güvenliği açısından periyodik muayeneye tabi  değil</t>
  </si>
  <si>
    <t xml:space="preserve">Makina kurulumu doğru yapılmamış  </t>
  </si>
  <si>
    <t xml:space="preserve">Makinanın eskimesi güvensiz bir durum yaratıyor  </t>
  </si>
  <si>
    <t xml:space="preserve">Makina veya güvensiz durum yaratabilecek aksam, koruyucular, kullanım ömrü tamamlanmadan değiştirilmiyor </t>
  </si>
  <si>
    <t xml:space="preserve">Makina tamir ve değiştirmeye ilişkin riskler değerlendirilmiyor  </t>
  </si>
  <si>
    <t>Makina ile ilgili olarak parça fırlaması, düşmesi, alabora, sıkışma, aşırı ısınma, yangın, parçalanma, patlama gibi belli tehlikeler var</t>
  </si>
  <si>
    <t>Daire testerelerin taban pabucun altından ve üstünden koruması yok</t>
  </si>
  <si>
    <t>Daire testerelerin koruyucuları, alt bıçakları mahfazasız bırakmayacak şekilde  değil</t>
  </si>
  <si>
    <t>Makara zincirleri, kayışlar ve dişliler üzerinde etkili koruma yok</t>
  </si>
  <si>
    <t>Her bir makina parçası ve donanımı temiz tutulmuş ve düzgün bir biçimde muhafaza edilmiş  değil</t>
  </si>
  <si>
    <t xml:space="preserve">Makinelerin güvenli çalışmaları, kurulum ve bakımları, yükleme-boşaltmaları ve atıklarının taşınması için kendi aralarında ve çevrelerinde yeterli boşluk bırakılmamış  </t>
  </si>
  <si>
    <t>Her makinede operatörün ulaşabileceği bir noktada  kapama şalteri yok</t>
  </si>
  <si>
    <t>Ayakla kontrol edilen şalterler düşen cisimlerden veya çalışandan kaynaklanan hatalı aktivasyonları önlemek için korunmamış veya uygun biçimde ayarlanmamış</t>
  </si>
  <si>
    <t>Bütün acil durdurma butonları kırmızı renkte  değil</t>
  </si>
  <si>
    <t>Operatörü ve makine alanı içerisindeki diğer kişileri, çalışma noktasında ve makinanın ısırma noktalarındaki tehlikelerden, uçan parçalardan, talaşlardan, kıvılcımlardan korumak için metotlar geliştirilmemiş</t>
  </si>
  <si>
    <t xml:space="preserve">Makineler bir elektrik arızası veya kapanma sonrası enerji tekrar verildiğinde otomatik çalışmayı önleyecek şekilde ayarlanmamış  </t>
  </si>
  <si>
    <t>Makine basınçlı havayla temizleniyorsa, hortumun basıncı 30 p.s.i (2.07 bar) veya daha az basınca düşürecek şekilde tasarlanmış ucu yok</t>
  </si>
  <si>
    <t xml:space="preserve">Basınçlı havayla temizlik yapılırken KKD' ler kullanılmıyor  </t>
  </si>
  <si>
    <t>Havalandırma Fan kanat açıklıkları ve fan yüksekliği standartlara uygun  değil</t>
  </si>
  <si>
    <t>Sökmede kullanılan testereler fırlamayı önleyecek gergi ve donanımlara sahip  değil</t>
  </si>
  <si>
    <t xml:space="preserve">Kesici başlıklar, delici uçlar vs., tezgâhın kenarını aşmayacak şekilde ayarlanmamış  </t>
  </si>
  <si>
    <t>Tamir, servis, kurulum ve bakım esnasında kablolu sabit ekipmanlar birbirinden ayrılıp ve güç kaynağıyla bağlantısı kesilmemiş  (elektrikli, hidrolik, pnömatik v.b.)</t>
  </si>
  <si>
    <t xml:space="preserve">Depolanan bütün enerji  servis, tamir, bakım ve kurulum öncesi, bloke edilmemiş veya serbest bırakılmamış  </t>
  </si>
  <si>
    <t>İş sonlandırma plan ve programı yok</t>
  </si>
  <si>
    <t xml:space="preserve">Çalışanlar/Öğrenciler birimin iş sonlandırma ve program yapma konularında eğitim almamış  </t>
  </si>
  <si>
    <t xml:space="preserve">Yan koruyucular testere çapının yüzde 75’ini içine almıyor  </t>
  </si>
  <si>
    <t>Dayanak, zımpara taşına 0,3 cm yakınlıkta  değil</t>
  </si>
  <si>
    <t>Zımpara taşı, dakika devir üst hızı, motor dakika devir üst hızıyla uyumlu  değil</t>
  </si>
  <si>
    <t xml:space="preserve">Makinaların, gerekli koruyucuları takılmamış  </t>
  </si>
  <si>
    <t xml:space="preserve">Taşlama yapılacak malzemeye göre zımpara taş seçimi yapılmıyor  </t>
  </si>
  <si>
    <t xml:space="preserve">Zımpara taşı takılmadan önce muayenesi yapılmıyor  </t>
  </si>
  <si>
    <t>Ayak ile işletilen anahtarlar üzerine cisim düşmesi veya başka kişilerin kontrolsüz müdahalesine imkan vermemek üzere emniyete alınmış veya korunmuş  değil</t>
  </si>
  <si>
    <t>Vantilatörler yerden 2,1 mt'den daha aşağıda</t>
  </si>
  <si>
    <t xml:space="preserve">Makinelerin temizliğinde basınçlı hava kullanılmıyor  </t>
  </si>
  <si>
    <t xml:space="preserve">Basınçlı havayla temizlik yapılırken KKD' ler kullanılmıyor </t>
  </si>
  <si>
    <t xml:space="preserve">Kaynak, kesim ve pirinçle kaplama sırasında ortaya çıkan tehlikelere maruz kalabilecek personel ve öğrenciler korunmak için (göz ve yüz koruyucusu, eldiven, önlük ve gaz maskesi gibi) kişisel koruyucu donanım kullanmıyor  </t>
  </si>
  <si>
    <t>Kaynak ve kesim işleminin yapıldığı yerde yeterli havalandırma yok</t>
  </si>
  <si>
    <t xml:space="preserve">Kaynak alanları yakın mesafede çalışanları korumak için paravan ile ayrılmamış  </t>
  </si>
  <si>
    <t>Acil durumlarda kullanmak için uygun yangın söndürücüler yok</t>
  </si>
  <si>
    <t xml:space="preserve">Kaynak yapılacak ya da kesilecek cisim hareket ettirilemediğinde ve yangın tehlikesi olduğunda, ısı, curuf ve kıvılcımı önlemek için siper kullanılmıyor  </t>
  </si>
  <si>
    <t xml:space="preserve">Sıcak bir işlem başlamadan önce kullanılmış davlumbazlar, variller, tanklar ve diğer kaplar parlayıcı, patlayıcı, ve zararlı gaz üretebilecek hiçbir madde kalmayacak şekilde temizlenmiyor  </t>
  </si>
  <si>
    <t xml:space="preserve">Sıkıştırılmış gaz tüpleri, valfler, bağlantılar, regülatörler, hortumlar; yağdan ve yağlı madde- lerden arındırılmamış  </t>
  </si>
  <si>
    <t xml:space="preserve">Sıkıştırılmış gaz tüpleri, valfler, bağlantılar, regülatörler, hortumlar gözle görülebilen arıza ve kusurlara karşı düzenli olarak denetlenmiyor  </t>
  </si>
  <si>
    <t xml:space="preserve">Elektrot uçları; yıpranma ve hasara karşı sıklıkla denetlenmiyor  </t>
  </si>
  <si>
    <t>Emniyetli çalışma sınırları dışındaki basınç düzeylerinde gereken emniyet ventilleri ve yedekleri çalışır durumda  değil</t>
  </si>
  <si>
    <t>Kullanılan malzemeler (tank, boru, ekleme parçaları, açma kapama elemanları, göstergeler ve şalterler ) çalışma basıncına uygun değil</t>
  </si>
  <si>
    <t>İmalatçı firmanın adı, kazanın numarası, imalat tarihi ve en yüksek test ve çalışma basıncı bilgilerin olduğu etiket yok</t>
  </si>
  <si>
    <t>Emniyet ventili ile basınçlı kap arasında herhangi bir açma kapama elemanı olmadığı kontrol edilmemiş</t>
  </si>
  <si>
    <t>Periyodik bakım onarım kartı yok</t>
  </si>
  <si>
    <t>İmalatçı firmanın adı, kazanın numarası, imalat tarihi, test ve çalışma basıncı,kontrol tarihi bilgilerinin olduğu etiket yok</t>
  </si>
  <si>
    <t>Kullanılan malzemeler (tank, boru, ekleme parçaları, açma kapama elemanları, göstergeler ve şalterler ) çalışma basıncına uygun  değil</t>
  </si>
  <si>
    <t xml:space="preserve">Emniyet ventili ile basınçlı kap arasında herhangi bir açma kapama elemanı olmadığı kontrol edilmemiş  </t>
  </si>
  <si>
    <t xml:space="preserve">Periyodik bakımları yetkili teknik elemanlar tarafından yapılmamış ve rapor düzenlenmemiş  </t>
  </si>
  <si>
    <t xml:space="preserve">Basınçlı kapların üzerinde, gerektiğinde içine girmeyi sağlayacak kapak veya el delikleri yok ve emniyetli şekilde kapatılmamış  </t>
  </si>
  <si>
    <t>Boşaltma ve kontrol kör tapaları yok (Bunlar en az 25 milimetre çapında olmalıdır )</t>
  </si>
  <si>
    <t xml:space="preserve">İçi su dolu tank ve depolarda donmaya karşı tedbirler alınmamış  </t>
  </si>
  <si>
    <t xml:space="preserve">Basınçlı hava tanklarında içinde biriken su, yağ ve pislik dışarı atılması için boşaltma muslukları günlük açılarak boşaltılmıyor  </t>
  </si>
  <si>
    <t xml:space="preserve">Boru tesisatları, açma kapama elemanları ve izolasyonlar periyodik olarak kontrol edilmiyor  </t>
  </si>
  <si>
    <t>Hava kompresörü ile hava tankları arasında, yağ ve nem ayırıcıları (seperatör) yok</t>
  </si>
  <si>
    <t xml:space="preserve">Hava kompresörlerin temiz hava emmeleri sağlanamamış </t>
  </si>
  <si>
    <t xml:space="preserve">Kompresörün tehlike anında uzak bir yerden durdurulması sağlanamamış  </t>
  </si>
  <si>
    <t>Kompresör tankı, gövdesi korozyona karşı dayanıklı  Değil</t>
  </si>
  <si>
    <t>Kullanılan yağ oksidasyona karşı mukavemeti arttırıcı özellikte  değil</t>
  </si>
  <si>
    <t xml:space="preserve">Seperatör elemanı her yıl düzenli olarak değiştirilmiyor  </t>
  </si>
  <si>
    <t xml:space="preserve">Motor kayışı düzenli olarak değiştirilmiyor  </t>
  </si>
  <si>
    <t xml:space="preserve">Kompresör için uygun yağ seçilmemiş  </t>
  </si>
  <si>
    <t xml:space="preserve">Soğutma radyatörünün bakımı düzenli olarak yapılmıyor  </t>
  </si>
  <si>
    <t>Çalışma alanındaki bütün tüpler; içerik bilgilerini ve tehlikeli bileşik uyarılarını açıkça gösterecek şekilde etiketlenmiş  değil</t>
  </si>
  <si>
    <t>Tüpler yetkili olmayan kişiler tarafından cisim düşürülerek ya da temas edilerek zarar görmeyecek alanlara yerleştirilmemiş veya depolanmamış</t>
  </si>
  <si>
    <t xml:space="preserve">Boş tüplerin boş oldukları işaretle veya etiketle açıkça gösterilmemiş </t>
  </si>
  <si>
    <t>Vana koruyucuları, her durumda (tüpler kullanıma hazır veya değilken) tüplerin üzerinde mevcut  değil</t>
  </si>
  <si>
    <t>Tüpler tehlike sınıflarına göre gruplandırmış ve ayrılmış   değil</t>
  </si>
  <si>
    <t xml:space="preserve">Oksijen tüpleri gaz yakıt tüplerinden en az 6 metre uzakta depolanmamış  </t>
  </si>
  <si>
    <t>Bütün tüpler taşınma ya da depolanma sırasında dik pozisyondan devrilmesi yuvarlanması ve düşmesine engel olunacak şekilde duvara, el arabasına veya tezgâha (kayış veya zincirle) bağlanmamış</t>
  </si>
  <si>
    <t>Vanalar, regulatörler, sayaçlar, bağlantı elemanları ve hortumlar tüpün basınç ve hacmiyle (içeriğiyle) uyumlu  değil</t>
  </si>
  <si>
    <t>Vanalar tüp hareket ettirilmeden önce, tüp boşken ve iş bitiminde kapalı durumda  değil</t>
  </si>
  <si>
    <t xml:space="preserve">Bina yangın çıkış levhaları gerekli yerlere asılmamış  </t>
  </si>
  <si>
    <t>Bina yangın çıkış kapıları ve merdivenleri ulaşılabilir durumda  değil</t>
  </si>
  <si>
    <t xml:space="preserve">Yangın söndürme tüpleri altı ayda bir kontrol edilerek kontrol tarihleri üzerlerine yazılmamış  </t>
  </si>
  <si>
    <t>Yangın söndürme tüp ve dolapları görünür ve kolay erişilebilir yerlerde  değil</t>
  </si>
  <si>
    <t xml:space="preserve">Otomatik alarm sistemi varsa düğmeleri, iyi görülebilir ve erişilebilir bir yere ve özellikle acil çıkış yolları üzerine konulmamış  </t>
  </si>
  <si>
    <t xml:space="preserve">Yanıcı, patlayıcı maddeler, atıklar talimatlara uygun bir şekilde depolanmamış veya atılmamış </t>
  </si>
  <si>
    <t xml:space="preserve">Geceleri kullanılmayan kısımların şalterleri kapatılabilecek şekilde düzenlenmemiş  </t>
  </si>
  <si>
    <t xml:space="preserve">Yangın ve alarm sistemi aydınlatma ve kuvvet şebekesinden ayrı bir kaynaktan beslenmemiş  </t>
  </si>
  <si>
    <t xml:space="preserve">Tesisat galeri ve kanallarında yangın yalıtımı yapılmamış  </t>
  </si>
  <si>
    <t xml:space="preserve">Yangın riski yüksek atelyelerde ( Kaynak ve oksijenle kesme vb ) yanıcı ve parlayıcı maddeler uzaklaştırılmamış  </t>
  </si>
  <si>
    <t xml:space="preserve">Patlama riski bulunan LPG, Asetilen vb tüplerin depolanma yerleri güneşten ve çeşitli ısı kaynaklarından korunacak şekilde seçilmemiş  </t>
  </si>
  <si>
    <t>Kullanılan tüm patlayıcı kimyasal maddeler için Malzeme Güvenlik Bilgi Formu yok</t>
  </si>
  <si>
    <t xml:space="preserve">Patlayıcı ve yanıcı maddeler standartlara uygun olarak etiketlenmemiş  </t>
  </si>
  <si>
    <t xml:space="preserve">İş süreçlerinde yapılan veya oluşan karışımların patlayıcı olması önlenmiyor  </t>
  </si>
  <si>
    <t xml:space="preserve">Gaz birikme riski olan kapalı alanlar standartlara uygun havalandırılmıyor  </t>
  </si>
  <si>
    <t xml:space="preserve">Havalandırma sistemi düzenli olarak kontrol edilmiyor </t>
  </si>
  <si>
    <t>Patlama tehlikesinin bulunduğu alanlarda herhangi bir elektrostatik alan yok</t>
  </si>
  <si>
    <t xml:space="preserve">Patlayıcı alanlarda kullanılan elektrikli araçlar uygun şekilde seçilmemiş  </t>
  </si>
  <si>
    <t>Alarm ikaz tesisatı yok</t>
  </si>
  <si>
    <t xml:space="preserve">Yangın söndürme tüplerinin cinsine göre kullanılma yerleri bilinmiyor  </t>
  </si>
  <si>
    <t>Yangın tipine uygun söndürücü yok</t>
  </si>
  <si>
    <t>Yangın tatbikatları yapılmamış</t>
  </si>
  <si>
    <t>Acil çıkış kapıları yok, yönetmeliğe  değil</t>
  </si>
  <si>
    <t xml:space="preserve">Personel yangın ve patlamayla ilgili eğitim almamış  </t>
  </si>
  <si>
    <t xml:space="preserve">Okulun özelliğine göre yangın söndürme tüpü kullanılmıyor  </t>
  </si>
  <si>
    <t xml:space="preserve">Yıllık yangın tatbikatı yapılıp kayıt altına alınmıyor  </t>
  </si>
  <si>
    <t xml:space="preserve">Yangın esnasında görev dağılımı yapılmamış  , uygun yere asılmamış </t>
  </si>
  <si>
    <t xml:space="preserve">Yangın durumunda ilk kurtarılacak işaretlenmemiş  </t>
  </si>
  <si>
    <t>Basınçlı tüplerin arasında mesafeler ayarlanmamış</t>
  </si>
  <si>
    <t>Asetilen kazanlarının basınç değerleri kontrol altına  değil</t>
  </si>
  <si>
    <t>Kaynak ünitelerine kaynak yapılmış parçaların soğuma işlemleri kontrol altında  değil</t>
  </si>
  <si>
    <t>Kıvılcım çıkaran makinelerle yanıcı maddelerin çalışma alanları birbirinden güvenli şekilde ayrılmamış</t>
  </si>
  <si>
    <t xml:space="preserve">Kaynak işlemlerinden sonra ortam ve kaynak ekipmanları içindeki gazlar güvenli şekilde havalandırılmamış  </t>
  </si>
  <si>
    <t>Gürültü seviyesinin yüksek olduğu yerlerde gerekli önlemler  alınmamış</t>
  </si>
  <si>
    <t>Gürültü maruziyetinin fazla olduğu yerlerde işitme testleri yapılmamış</t>
  </si>
  <si>
    <t>Çalışma sırasında ortaya çıkan gürültünün uyarıcı alarmları bastırma olasılığı var</t>
  </si>
  <si>
    <t>Yapılan iş sırasında makinenin titreşimini absorbe edecek önlemler yok</t>
  </si>
  <si>
    <t>Atölyelerde gürültü cinsine uygun KKD yok</t>
  </si>
  <si>
    <t>Atölye çalışanları gürültü ve titreşim hakkında eğitim almamış</t>
  </si>
  <si>
    <t xml:space="preserve">Motor çalıştırılan atölyelerde sesin absorbe edilmesi için duvara yalıtım yapılmamış  </t>
  </si>
  <si>
    <t>Gürültü ve titreşim süreleri yapılan işe uygun  değil</t>
  </si>
  <si>
    <t xml:space="preserve">Gürültülü ve titreşimli yerde çalışan elemanların periyodik olarak sağlık taraması yapılmııyor </t>
  </si>
  <si>
    <t xml:space="preserve">Çalışmaya başlamadan önce numuneye ait deney iş talimatı okunmuyor  </t>
  </si>
  <si>
    <t xml:space="preserve">Numunenin katı, sıvı, gaz, tehlikeli madde, toz, granül özelliği öncelikli olarak belirlenmiyor  </t>
  </si>
  <si>
    <t>Kimyasalların kullanıldığı laboratuvar çalışma alanlarında uygulamalı bir laboratuvar güvenlik kılavuzu yok</t>
  </si>
  <si>
    <t>Her laboratuvar girişinde tehlikeleri ve ihtiyaç duyulan koruyucu önlemleri tanımlayan bir işaret yok</t>
  </si>
  <si>
    <t>Yapılan çalışmaya ait uyarı işaret ve levhaları talimatlar doğrultusunda yerleştirilerek ve çalışma sırasında koruyarak iş alanının ve personelin güvenliği sağlanamıyor</t>
  </si>
  <si>
    <t>Çalışanlar çalışma alanlarındaki kimyasal tehlikeler ve uygun korunma şartları konusunda bilgili  değil</t>
  </si>
  <si>
    <t xml:space="preserve">Çalışma alanında ilgisiz kişilerin bulunmamasına dikkat edilmiyor </t>
  </si>
  <si>
    <t xml:space="preserve">Kimyasallar ile çalışırken yapılan işe uygun iş elbiseleri ve kişisel koruyucu donanım kullanmıyor  </t>
  </si>
  <si>
    <t xml:space="preserve">İş sağlığı ve güvenliği koruma ve müdahale araçları uygun ve çalışır şekilde bulunmuyor  </t>
  </si>
  <si>
    <t xml:space="preserve">Çeker ocağın kullanılması gereken işlerde kullanılıp kullanılmadığı kontrol edilmiyor  </t>
  </si>
  <si>
    <t xml:space="preserve">Statik elektrik biriktirme ve kıvılcım atlama ihtimali olan uygulamalarda topraklama yapılmıyor  </t>
  </si>
  <si>
    <t xml:space="preserve">Havalandırma ve kimyasal yükleme-boşaltma gibi kontrol prosedürleri gerekli olan tehlikeli maddeler için uygulanmıyor </t>
  </si>
  <si>
    <t>Her kimyasal için malzeme güvenliği-güvenlik bilgi formu yok (MSDS)</t>
  </si>
  <si>
    <t xml:space="preserve">Tehlikeli madde içeren her konteynır (fıçı, tank, şişe v.b.)uygun biçimde etiketlenmemiş  </t>
  </si>
  <si>
    <t xml:space="preserve">Kimyasallar, birbirine zıt olanlar(asit ve baz, organik ve oksitleyiciler gibi) ayrı tutularak depolanmıyor  </t>
  </si>
  <si>
    <t xml:space="preserve">Yanıcı ve parlayıcı malzemeler güvenli bir şekilde tutulmuyor  </t>
  </si>
  <si>
    <t xml:space="preserve">Sıvı kimyasal konteynırları sıçramayı ve zıt reaksiyonları önlemek için emniyet kabı içerisinde saklanmıyor </t>
  </si>
  <si>
    <t>Vücuda zarar verici kimyasallar kullanıldığı zaman acil yıkama imkânları (örn:göz banyoları ve duş) mevcut  değil</t>
  </si>
  <si>
    <t>Kişinin acil yıkama imkânlarına ulaşmasını engelleyecek durumlar ortadan kaldırılmış  değil</t>
  </si>
  <si>
    <t xml:space="preserve">Acil durum göz banyosu düzgün çalıştığını doğrulamak amacıyla haftada bir test edilmiyor  </t>
  </si>
  <si>
    <t xml:space="preserve">Acil durumlarda çıkış veya kaçış prosedürlerini uygulanmıyor  </t>
  </si>
  <si>
    <t xml:space="preserve">Genel Güvenlik kuralları uygun yerlere asılmamış </t>
  </si>
  <si>
    <t xml:space="preserve">Laboratuvarda meydana gelebilecek kazalara karşı öğretmen ve öğrenciler bilgilendirilmedi   </t>
  </si>
  <si>
    <t>Kimyasalların depoları veya kabinleri yok</t>
  </si>
  <si>
    <t>Laboratuvar muslukları sızdırmaz  değil</t>
  </si>
  <si>
    <t>Vücut ve göz duşu yok</t>
  </si>
  <si>
    <t xml:space="preserve">Alev alabilen ve parlayabilen malzemeler için önlem alınmamış  </t>
  </si>
  <si>
    <t xml:space="preserve">Stabil olmayan kimyasallar kontrol altına alınmamış  </t>
  </si>
  <si>
    <t xml:space="preserve">Korozif kimyasallar kontrol altına alınmamış  </t>
  </si>
  <si>
    <t>Asit ve bazlar kontrol altında  değil</t>
  </si>
  <si>
    <t xml:space="preserve">Toksikolojik etkilerine göre sınıflandırmalar yapılıp güvenlik önlemleri alınmadı  </t>
  </si>
  <si>
    <t xml:space="preserve">Radyasyon içeren maddeler konusunda koruma tedbirleri alınmadı  </t>
  </si>
  <si>
    <t>Cam malzemelerin güvenliği konusunda tedbirler alınmamış</t>
  </si>
  <si>
    <t xml:space="preserve">Laboratuvarda yiyecek ve içecek bulundurulmaması konusunda bilgilendirme yapılmamış </t>
  </si>
  <si>
    <t xml:space="preserve">Laboratuvarda bulunan herkes tarafından KKD kullanılmıyor  </t>
  </si>
  <si>
    <t xml:space="preserve">Kimyasal Maddelerle Çalışmalarda Sağlık ve Güvenlik Önlemler Hakkında Yönetmelik öğretmen ve öğrenciler tarafından bilinmiyor  </t>
  </si>
  <si>
    <t xml:space="preserve">Mesleki maruziyet sınır değerlerini gösterir tablo öğretmen ve öğrenciler tarafından görülebilecek yere asılmamış  </t>
  </si>
  <si>
    <t>Biyolojik sınır değerler ve sağlık gözetimi önlemleri öğretmen ve öğrenciler tarafından görülebilecek yerde  değil</t>
  </si>
  <si>
    <t>Kullanımı yasak olan kimyasal maddeler ile yapılması yasaklanan işler tablosu öğretmen ve öğrencilerin görebilecekleri yerde asılı  değil</t>
  </si>
  <si>
    <t xml:space="preserve">Sıvı oksijen, sıvı argon ve sıvı azot depolama tankları ile ilgili güvenlik mesafelerini gösterir çizelge öğretmen ve öğrencilerin görebilecekleri yere asılmamış  </t>
  </si>
  <si>
    <t xml:space="preserve">Kimyasal atıkların imhası için gerekli olan ihtiyaçların belirlenmesi için’ ’Atık Sınıflandırma’ ’değerlendirmeleri yapılmamış  </t>
  </si>
  <si>
    <t xml:space="preserve">Dönüştürülebilen malzemelerin geri kazanımı için gerekli ayırma ve sınıflandırma yapılmıyor  </t>
  </si>
  <si>
    <t xml:space="preserve">İşlem sırasında ve hazırlık aşamalarında kişisel koruyucu donanımları kullanılmıyor  </t>
  </si>
  <si>
    <t xml:space="preserve">Atık konteynırları ilk atık konulduktan sonra ambalajın üzerinden net olarak görünecek şekilde etiketlenmiyor  </t>
  </si>
  <si>
    <t xml:space="preserve">Çalışanlar atık depolanmasını başlatmak için Kimyasal Depolama İstek formuyla başvurmamışlar  </t>
  </si>
  <si>
    <t xml:space="preserve">Çalışanlar atık toplanmasını sağlamak için Kimyasal Toplama Talebi formu yok, sunmuyorlar  </t>
  </si>
  <si>
    <t>Atık bilgi formları eksiksiz doldurulmamış Bu formlar kayıt altına alınmamış</t>
  </si>
  <si>
    <t xml:space="preserve">Sınıflandırılan atıklar uygun alan ve koşullarda bekletilmiyor </t>
  </si>
  <si>
    <t xml:space="preserve">Satın alınan kimyasalların geri dönüşümlü olmasına dikkat edilmiyor  </t>
  </si>
  <si>
    <t xml:space="preserve">Kullanılmış tüm piller geri dönüşüme tabi tutulmuyor  </t>
  </si>
  <si>
    <t xml:space="preserve">Kimyasallar zararsız veya daha az zararlı alternatifleri ile değiştirilmiyor </t>
  </si>
  <si>
    <t xml:space="preserve">Çalışanlar kimyasal saçılmaların temizlenmesi için yetiştirilmiş ve teçhizat andırılmamışlar  </t>
  </si>
  <si>
    <t>Dökülme ve sızıntılara karsı kullanılacak uygun donanım, malzeme ve ekipman hazır  değil</t>
  </si>
  <si>
    <t>İnce talaş, cilalar ve çözücüler gibi ürünler için ürün türünü ve ürünle ilişkili tehlikeleri(kanserojen, cila çözücü buharı, toz tehlikesi gibi) belirten semboller içeren uyarılar yok</t>
  </si>
  <si>
    <t xml:space="preserve">Talimatların kullanılmasında ve güvenlik uygulamalarında istişare edilmiyor  </t>
  </si>
  <si>
    <t>Okulda kullanılan ve bulunan maddelere (yakıtlar, yağlar, lifler, çözücüler, temizlik ürünleri, boyalar, vernikler, yapıştırıcılar, mürekkepler, reçineler, böcek öldürücüler, ağır metaller, asitler, alkaliler, dumanlar, gazlar) ait risk değerlendirmesi için bir envanter kaydı yok</t>
  </si>
  <si>
    <t xml:space="preserve">Pil, Yağ, Katı, Kentsel, Bitkisel, Radyoaktif, Tıbbi ve kentsel atıklarla ilgili yönetmeliklerin gereği için tedbirler alınmamış  </t>
  </si>
  <si>
    <t xml:space="preserve">Kullanılan yağ, yakıt gibi sıvıların kutularında uygun işaretleme yapılmamış  </t>
  </si>
  <si>
    <t xml:space="preserve">Ekranlı araçlar kullanıcın gereksinimleri doğrultusunda hareket ettirilebiliyor ve istenilen pozisyonda sabitlenemiyor  </t>
  </si>
  <si>
    <t xml:space="preserve">Genel ve lokal aydınlatma, ekran ile bilgisayar arka planı arasında yeterli ışıklandırma ve kontrast sağlanmıyor  </t>
  </si>
  <si>
    <t>Gözler ile ekran arasındaki mesafe 50-80 cm arasında  değil</t>
  </si>
  <si>
    <t>Ekran, görüşü bozabilecek yansımalardan arındırılmış  değil</t>
  </si>
  <si>
    <t>Klavye ve farenin önünde kalan boşluk kullanıcının bileklerini desteklemeye yeterli  değil</t>
  </si>
  <si>
    <t>Klavyenin yüzeyi yansımaları engelleyecek şekilde mat  değil</t>
  </si>
  <si>
    <t xml:space="preserve">Ekranlı Araçlarla Çalışmalarda Sağlık ve Güvenlik Önlemleri Hakkında Yönetmelik doğrultusunda tedbirler alınmamış  </t>
  </si>
  <si>
    <t>Masa ve sandalye yeterli yükseklikte değil</t>
  </si>
  <si>
    <t>Sandalyeler ergonomik  değil</t>
  </si>
  <si>
    <t>Yeterli çalışma boşluğu yok</t>
  </si>
  <si>
    <t>Bilgisayar odasında yeterli havalandırma yok</t>
  </si>
  <si>
    <t>Bilgisayar odası aydınlantması  yeterli değil</t>
  </si>
  <si>
    <t xml:space="preserve">Bilgisayar ekranları sağlığa zararlı ışın yayıyor  </t>
  </si>
  <si>
    <t>Fazla mesai uygulamasından mümkün olduğunca kaçınılarak, zaruri olduğu durumlarda çalışma saatleri minimize edilmiş değil</t>
  </si>
  <si>
    <t>Çalışanlar yaptıkları işten kaynaklanan stres ile baş edebilmeleri için gerekli eğitim verilmiş değil</t>
  </si>
  <si>
    <t>Çalışanlar, maruz kalabilecekleri olumsuz davranışlar (tehdit, hakaret vb.) karşısında nasıl davranacağı hakkında bilgiler verilmiş değil</t>
  </si>
  <si>
    <t xml:space="preserve">Çalışanların kendilerine güven duygusu oluşturmak için eğitimler verilmemiş  </t>
  </si>
  <si>
    <t xml:space="preserve"> Acil durum uygulamaları ve hareket tarzları tüm çalışanlarca bilinmiyor  </t>
  </si>
  <si>
    <t xml:space="preserve">Çalışanların üzerinde mobbing var </t>
  </si>
  <si>
    <t>Çalışanlar; strese sebep olan faktörler ve Stresle baş etmenin yolları hakkın da bilgi sahibi değil</t>
  </si>
  <si>
    <t>Okul Yönetimi tarafından, çalışanların psikolojik durumları dönemsel olarak ele alınmıyor ve olumsuzlukların önlenmesi için çaba sarf edilmemiş</t>
  </si>
  <si>
    <t>Okul Bahçesi   kademeli kısımlardan var</t>
  </si>
  <si>
    <t>Okul Bahçesi değişik amaçlı sivri materyaller var</t>
  </si>
  <si>
    <t>Rüzgarlı hava ortamlarında hareketlenebilecek cisimler var</t>
  </si>
  <si>
    <t>Bahçeye araç alınıyorsa, Araç Park yerleri ile öğrenciler arasında emniyetli mesafe yok</t>
  </si>
  <si>
    <t xml:space="preserve">Ağaç döküntülerinin veya diğer kuruyabilen organik atıkların tutuşabilecekleri ortam var  </t>
  </si>
  <si>
    <t xml:space="preserve">Açık oyun alanlarında oynayanlar için bireysel önlemler alınmamış  </t>
  </si>
  <si>
    <t xml:space="preserve">Açık oyun alanlarında çarpmalara ve yaralanmalara maruz kalınmaması için önlem alınmamış   </t>
  </si>
  <si>
    <t xml:space="preserve">Pencere altlarında yukarıdan kontrolsüz olarak düşebilecek cisimler için önlemler alınmamış   (Pencere altları emniyetli değil) </t>
  </si>
  <si>
    <t xml:space="preserve">Varsa inşaat işleri için gerekli önlemler alınmamış  </t>
  </si>
  <si>
    <t>Okul bahçesinde bulunan direk vb. çürümeye devrilmeye karşı emniyetli değil</t>
  </si>
  <si>
    <t xml:space="preserve">Okul bahçesi ve girişleri kaygan zeminden arındırılmamış </t>
  </si>
  <si>
    <t>Okul bahçesi yeşil alanlar dışındaki kullanım alanları kauçuk malzeme ile  kaplı değil</t>
  </si>
  <si>
    <t>Okul bahçesi aydınlatması yeterli değil</t>
  </si>
  <si>
    <t xml:space="preserve">Okul yönetimi belirli noktalardan okul bahçesini gözlemleyemiyor  </t>
  </si>
  <si>
    <t>Otomatik hareket kabiliyeti olan kapılarda sensörlü durdurma sistemi mevcut değil</t>
  </si>
  <si>
    <t>Bahçe ihata duvarı ve çit , korkuluk v.b. ekleri yıkılma, yırtma, kesme gibi riskleri var</t>
  </si>
  <si>
    <t>Bahçe dışından okulu tehdit eden unsurlar için tedbirler alınmamış  ( Yabani hayvan, kedi, köpek, hırsızlık olayları, sabotaj vb.)</t>
  </si>
  <si>
    <t xml:space="preserve">Belirlenen noktaların dışında okula girilebilecek yerler de  tedbir alınmamış   </t>
  </si>
  <si>
    <t xml:space="preserve">Yeşil alanlar ve nemli alanlarda böcek, haşere gibi olumsuzluklar için ilaçlanmamış  </t>
  </si>
  <si>
    <t xml:space="preserve">Okul bahçesinde yapılan etkinliklerin diğer öğrencileri etkilememesi için önlem alınmamış  </t>
  </si>
  <si>
    <t xml:space="preserve">Okul bahçesindeki çöp kovalarının ağızları kapalı değil ve  çöpler zamanında toplanmıyor </t>
  </si>
  <si>
    <t>Kamera sistemi yok, varsa kör noktaları en az olacak şekilde ve yeterli sayıda değil</t>
  </si>
  <si>
    <t xml:space="preserve">Havuz  da gerekli emniyet tedbirleri alınmamış  </t>
  </si>
  <si>
    <t xml:space="preserve"> araçlar için park yeri işaretlenmemiş  ve hız limiti belirlenmemiş  </t>
  </si>
  <si>
    <t>Bahçe kapısı güvenlikli değil (kapı devrilmelere karşı emniyetli değil)</t>
  </si>
  <si>
    <t xml:space="preserve">Bahçe kapısı Otomatik hareket eden kapılar Sıkışma, yaralanma vb. durumlar için Kapı sensörü takılmamış  </t>
  </si>
  <si>
    <t>Bahçe kapısında güvenlik görevlisi yok</t>
  </si>
  <si>
    <t>Bahçede  elektrik bağlantıları için muhafaza yok</t>
  </si>
  <si>
    <t>Bahçeye gerekli uyarı işaretleri yok</t>
  </si>
  <si>
    <t>Bahçe kapısı büyüklüğü öğrencilerin tahliyesi için yeterli değil</t>
  </si>
  <si>
    <t>Okul bahçesinde acil durumlar için ikinci bir kapı yok</t>
  </si>
  <si>
    <t xml:space="preserve">Okul bahçesinde yıldırım çekebilecek unsurlar için önlem alınmamış   (Trafo gibi) </t>
  </si>
  <si>
    <t xml:space="preserve">Okul bahçesi öğrencilerin görülmesini engelleyecek kör noktalardan arındırılmamış   </t>
  </si>
  <si>
    <t>Okul bahçesinde yayaların ve araçların ayrı ayrı kullandığı yollar   yok ve güvenli değil</t>
  </si>
  <si>
    <t xml:space="preserve">Çatıdan inen boru, okul vb. malzemelerde kırık, arıza, deformasyon   var  </t>
  </si>
  <si>
    <t xml:space="preserve">Çatıya kontrolsüz ve izinsiz çıkışları önlemek için gerekli tedbirler alınmamış  </t>
  </si>
  <si>
    <t xml:space="preserve">Çatı katları malzeme depolama alanı olarak kullanılıyor  </t>
  </si>
  <si>
    <t>Çatı kaplamaları BROOF sınıfı malzemelerden değil çatı kaplamaları altında yer alan yüzeyin veya yalıtımı   uygun değil</t>
  </si>
  <si>
    <t xml:space="preserve"> çatı katında asansör ile ilgili güvenlik önlemleri alınmamış  </t>
  </si>
  <si>
    <t xml:space="preserve">Çatıların düzenli olarak kontrolleri yapılmıyor  ,   onarım gerektiren durumlar hızlıca yapılmıyor  </t>
  </si>
  <si>
    <t xml:space="preserve">Çatıda yapılan çalışmalar sırasında çalışanlar, yüksekten düşmeye karşı gerekli önleyici ve koruyucu (emniyet kemeri vb.) tedbirleri alınmıyor  </t>
  </si>
  <si>
    <t xml:space="preserve"> Çatıda yapılan çalışmalar sırasında çalışanların, yüksekten düşmeye karşı gerekli önleyici ve koruyucu güvenlik tedbirleri alınmadan çalışmalarına izin veriliyor  </t>
  </si>
  <si>
    <t xml:space="preserve">Çatı katı yalıtımları standartlara uygun olarak yanmaz özellikte madde ile kaplanmıyor  </t>
  </si>
  <si>
    <t xml:space="preserve">Yüksekte çalışmayı gerektirecek riskli işler uzman kişiler tarafından yapılmıyor  </t>
  </si>
  <si>
    <t>Çatı ve Yüksekte Çalışanlara, maruz kalabilecekleri olumsuz durumlar karşısında nasıl davranacağı hakkında bilgiler verilmiş değil</t>
  </si>
  <si>
    <t>Su depolarının yıllık temizliği ve bakımı yapılmamış</t>
  </si>
  <si>
    <t>Depo suyunun düzenli aralıklarla analizi yapılmamış</t>
  </si>
  <si>
    <t xml:space="preserve">Depo giriş kapısına ilgisizlerin girişinin yasak olduğu uyarı levhaları asılmamış  </t>
  </si>
  <si>
    <t xml:space="preserve">Depo içerisinde gerekli Uyarı levhaları uygun bir yere asılmamış  </t>
  </si>
  <si>
    <t xml:space="preserve">Depo diğer alanlardan güvenlikli bir şekilde ayrılmamış  </t>
  </si>
  <si>
    <t>Deponun bulunduğu yerde havalandırma, sıcaklık, nem vb. durumlarla ve temizlik uygun değil</t>
  </si>
  <si>
    <t xml:space="preserve">Deponun bağlantı boruları vb.  kışın soğuktan donmaya karşı izole edilmemiş  </t>
  </si>
  <si>
    <t>Varsa Depoda bulunan  hidrofor vb. bakımları yapılmamış</t>
  </si>
  <si>
    <t>Elektrik tesisatı, Topraklama tesisatı kontrol edilmemiş periyodik bakımları yapılmamış</t>
  </si>
  <si>
    <t xml:space="preserve">Depoda ilgisiz malzeme vb. var </t>
  </si>
  <si>
    <t>Asansör bakımları ulusal mevzuatlar ve Asansör Yönetmeliği hükümleri doğrultusunda belirlenen periyotlarda ilgili uygun firma, kurum veya kuruluşlar tarafından yapılmamış, sonuçlar dokümante edilmemiş</t>
  </si>
  <si>
    <t>Tüm makine ekipmanlar gibi Asansör kullanma talimatında tüm kullanıcıların görebileceği bir yere asılmamış</t>
  </si>
  <si>
    <t>Arızalı olan asansörün, yetkilisi tarafından bakımı yapılıp kullanımına onay vermeden kesinlikle kullanılmaması için önlemler alınmamış</t>
  </si>
  <si>
    <t xml:space="preserve">Kullanıma kapalı olan Asansörlerin her bir katında kullanım dışı olduğunu gösterir tabelalar asılmamış  </t>
  </si>
  <si>
    <t>Asansör Acil Durum Zili bulunmuyor  (elektrik kesintisi, voltaj düşüklüğü vb. Durumlarda kullanmak için)</t>
  </si>
  <si>
    <t xml:space="preserve">Öğrencilerin okul içinde bulunduğu sürece asansör kullanıma kapatılıyor  </t>
  </si>
  <si>
    <t xml:space="preserve">Farklı yaş gruplarında olan öğrencilerin asansörü kullanmaları engellenemiyor  </t>
  </si>
  <si>
    <t xml:space="preserve">Çatı katında asansör ile ilgili güvenlik önlemleri alınmamış  </t>
  </si>
  <si>
    <t xml:space="preserve">Bina çatısında bulunan elektrik panosuna yetkili elektrikçi dışında müdahale edilmesinin ve kurcalanmasının engellenmesi amacıyla kabinin kapısının kilitli tutulmuyor  ve kapı anahtarının yetkili bir kişide olması sağlanmıyor  </t>
  </si>
  <si>
    <t xml:space="preserve">  raflar ve iskeleler dengede değil</t>
  </si>
  <si>
    <t>Baca, raf, iskele, merdivenlerde emniyeti tehdit eden unsurlar var</t>
  </si>
  <si>
    <t xml:space="preserve">Stoklanmış malzemeler, yığıntılar, aletler, hortum veya elde taşınan objeler, aletler gibi boşalma, düşme veya kontrolsüz harekete geçmeye meyilli nesneler emniyete alınamış  </t>
  </si>
  <si>
    <t xml:space="preserve">Deprem veya sarsıntı gibi durumlarda devrilebilecek ekipmanlar duvara sabitlenmemiş  </t>
  </si>
  <si>
    <t>Acil Durum Asansörü yok</t>
  </si>
  <si>
    <t xml:space="preserve">Acil durum asansörleri önünde yangın güvenlik holü oluşturulmamış  </t>
  </si>
  <si>
    <t>enerji kesilmesi hâlinde, otomatik olarak devreye girecek özellikte ve 60 dakika çalışır durumda kalmasını sağlayacak bir acil durum jeneratörü yok veya  arızalı</t>
  </si>
  <si>
    <t xml:space="preserve">asansör boşluğu içindeki tesisatın sudan etkilenebilir </t>
  </si>
  <si>
    <t xml:space="preserve">Acil durum asansörünün makina dairesi ayrılmış ve asansör kuyusu basınçlandırılmamış  </t>
  </si>
  <si>
    <t xml:space="preserve">Jeneratörün içinde bulunacağı odanın bina içinde konumlandırılması hâlinde; bir yangın hâlinde çıkan dumanların ve sıcaklığın binadaki kaçış yollarına sirayet etmemesi ve serbest hareketi engellenmiyor </t>
  </si>
  <si>
    <t>Jeneratörün ana yakıt deposunun bulunacağı yer uygun değil</t>
  </si>
  <si>
    <t xml:space="preserve">Jeneratör odalarından temiz su, pis su, patlayıcı ve yanıcı sıvı ve gaz tesisatı donanımı etkileyecek üst kat mahallerinde ıslak hacim var </t>
  </si>
  <si>
    <t xml:space="preserve">Atölye binası sağlam bir yapıda değil </t>
  </si>
  <si>
    <t>Atölye binasının çatısı çalışanları meteorolojik etkilerden(Isı, yağış, rüzgar vs.) koruyabilecek özellkte değil</t>
  </si>
  <si>
    <t>Özellikle sacla kaplanan çatılarda çatı yüksekliği en az 3,5 m değil</t>
  </si>
  <si>
    <t>Hava hacmi yeterli değil</t>
  </si>
  <si>
    <t xml:space="preserve">Boğucu, zehirleyici veya tahriş edici duman veya gaz çıkan yerlerde havalandırma tesisatı yapılmamış  </t>
  </si>
  <si>
    <t>Boğucu, zehirleyici veya tahriş edici duman veya gazları solum bölgesine gelmeden kaynağından çeken sistem yok  ( cebri havalandırma)</t>
  </si>
  <si>
    <t xml:space="preserve">Yıldırım düşmesine karşı korunma sağlanmamış  </t>
  </si>
  <si>
    <t>Atölye ana giriş kapısı sağlam bir yapıda değil</t>
  </si>
  <si>
    <t xml:space="preserve">Atölye ana giriş kapısı dışarıya doğru açılmıyor  </t>
  </si>
  <si>
    <t xml:space="preserve">Atölye yerleşim planı, makine parkı yerleşim planı yapılmamış  </t>
  </si>
  <si>
    <t>Kapılar dış ve iç ısı farklarını koruyucu, dış ortamdaki gürültü, koku ve zehirli gazların içeri girişini engelleyici özellikte değil</t>
  </si>
  <si>
    <t>Pencereler İçeriye ışık girmesine yarayan tüm açıklıklar (yan duvar ve taban oranı en az %10 olmalıdır.) oranlı değil</t>
  </si>
  <si>
    <t>Pencereler,  kolaylıkla Açılıp   kapanmıyor     Işık, ısı, hava akımları, gürültü, toz, zehirli gazlara karşı içeridekileri koruyucu özellikte  değil veya bunun için gerekli donanıma (perde, panjur v.s.) sahip  değil</t>
  </si>
  <si>
    <t>Duvarlar arası koridorlar yeterli genişlikte değil (120cm)</t>
  </si>
  <si>
    <t>Makinalar arasındaki geçiş için yeterli mesafe sağlanmamış  (80 cm)</t>
  </si>
  <si>
    <t xml:space="preserve">Güvenlik açısından cam kapılar, camlı  bölümler vs. kırılmaya karşı değerlendirilmemiş ve önlem alınmamış  </t>
  </si>
  <si>
    <t xml:space="preserve">Bariyerler, zincirler, pervazlar vs. takılıp düşmeyi engellemek için açıkça işaretlenmemiş  </t>
  </si>
  <si>
    <t xml:space="preserve">Çatıya izinsiz çıkmaya karşı tedbir alınmamış  </t>
  </si>
  <si>
    <t xml:space="preserve">Tuvaletlerde Gerekli   havalandırma   ve   yeterli   aydınlatma sağlanmamış, koku çıkması engellenmemiş  </t>
  </si>
  <si>
    <t>Metal teknolojileri alanına öğrenci kabulü yapılırken, bedensel ve ruhsal sağlık yetkinliklerine sahip olduklarına dair sağlık raporu alınmamış</t>
  </si>
  <si>
    <t>Çalışanların ve eğitim görenlerin gerektiği zaman ellerini/yüzlerini yıkayabilmesi için yeterli sayıda lavabo yok</t>
  </si>
  <si>
    <t>Çalışanların ve eğitim görenlerin yıkanması için   , sıcak ve soğuk akan duş kabini yok</t>
  </si>
  <si>
    <t>Çalışanların ve eğitim görenlerin dinlenme odaları ve dolapları  yok</t>
  </si>
  <si>
    <t>Tertip, düzen, temizlik ve hijyen şartları uygun değil</t>
  </si>
  <si>
    <t xml:space="preserve">Atölye makine yerleşim planı yapılmamış  </t>
  </si>
  <si>
    <t xml:space="preserve">Okul saatleri dışında alarm durumu için bir prosedür belirlenmemiş  </t>
  </si>
  <si>
    <t xml:space="preserve">Ziyaretçiler ve araçların giriş  çıkışları  ile ilgili prosedür belirlenmemiş </t>
  </si>
  <si>
    <t xml:space="preserve">Aydınlatma atölyede yeterli  düzeyde değil hem doğal hem de suni olarak sağlanmamış </t>
  </si>
  <si>
    <t>İlkyardım dolapları mevcut değil</t>
  </si>
  <si>
    <t>İlkyardım dolaplarına yeterli malzemeler konulmamış</t>
  </si>
  <si>
    <t>Kazalı veya yaralıları taşımak için sedye yok</t>
  </si>
  <si>
    <t xml:space="preserve">Çalışanlar ilkyardım eğitimi almamışlar   </t>
  </si>
  <si>
    <t>Koridorlar, geçiş  yolları  gibi insan trafiğinin yoğun olduğu yerlerde geçişi engelleyecek malzemeler var</t>
  </si>
  <si>
    <t xml:space="preserve">Zeminde seviye farklılıkları var </t>
  </si>
  <si>
    <t xml:space="preserve">Kayma ve düşmeye karşı  zeminler uygun malzemelerden yapılmamış   </t>
  </si>
  <si>
    <t xml:space="preserve">Zeminde kuyu, menhole gibi çukur yapılar var. kenarları uygun korkuluklarla çevrilip kapağı kapatılmamış  </t>
  </si>
  <si>
    <t xml:space="preserve">Yüksekte bulunan yürüyüş platformları uygun yükseklikte korkulukla çevrilmemiş  </t>
  </si>
  <si>
    <t>Elektrik kesintilerinde geçici olarak aydınlatma sağlayabilecek ekipman yok veya  hazır durumda değil</t>
  </si>
  <si>
    <t>Merdiven tırabzanları tam ve devamlı  değil</t>
  </si>
  <si>
    <t>Tırabzanlar standartlara uygun değil ( 225 santimetreyi aşan merdivenlerde ortada ayrıca bir tırabzan)</t>
  </si>
  <si>
    <t xml:space="preserve">Merdivenlerde basamaklar eşit genişlikte değil </t>
  </si>
  <si>
    <t xml:space="preserve">Basamak geçişlerinde ve aralarda engel oluşturacak şekilde istiflenmiş  malzemeler  kaldırılmamış  </t>
  </si>
  <si>
    <t>Atölye binası sağlam bir yapıda değil</t>
  </si>
  <si>
    <t>Atölye binasının çatısı çalışanları meteorolojik etkilerden(Isı, yağış, rüzgar vs.) korunamamıştır.</t>
  </si>
  <si>
    <t>Boğucu, zehirleyici veya tahriş edici duman veya gaz çıkan yerlerde havalandırma tesisatı yok</t>
  </si>
  <si>
    <t>Boğucu, zehirleyici veya tahriş edici duman veya gazları solum bölgesine gelmeden kaynağından çeken sistem yok</t>
  </si>
  <si>
    <t>Pencereler İçeriye ışık girmesine yarayan tüm açıklıklar uygun (yan duvar ve taban oranı en az %10 olmalıdır.) oranda değil</t>
  </si>
  <si>
    <t>Pencereler, Açılıp   kapanmaları  problemlidir. Işık, ısı, hava akımları, gürültü, toz, zehirli gazlara karşı içeridekileri koruyucu özellikte olmalı veya bunun için gerekli donanıma (perde, panjur v.s.) sahip değil</t>
  </si>
  <si>
    <t xml:space="preserve">Çatıya izinsiz çıkmaya karşı tedbir alınmamış   </t>
  </si>
  <si>
    <t>Çalışanların ve eğitim görenlerin yıkanması için    sıcak ve soğuk akan duş kabini yok</t>
  </si>
  <si>
    <t>Çalışanların ve eğitim görenlerin dinlenme odaları ve dolapları yok</t>
  </si>
  <si>
    <t xml:space="preserve">Ziyaretçiler ve araçların giriş  çıkışları  ile ilgili prosedür belirlenmemiş  </t>
  </si>
  <si>
    <t xml:space="preserve"> atölyede yeterli  düzeyde hem doğal hem de suni olarak aydınlatma sağlanmamış  </t>
  </si>
  <si>
    <t xml:space="preserve">İlkyardım dolaplarına yeterli malzemeler konulmamış </t>
  </si>
  <si>
    <t xml:space="preserve">Çalışanlar ilkyardım eğitimi almamışlar  </t>
  </si>
  <si>
    <t>Koridorlar, geçiş  yolları  gibi insan trafiğinin yoğun olduğu yerlerde geçişi engelleyecek malzemelerden var</t>
  </si>
  <si>
    <t xml:space="preserve">Zeminde seviye farklılıkları var  </t>
  </si>
  <si>
    <t xml:space="preserve">Zeminde kuyu, menhole gibi çukur yapılar var kenarları uygun korkuluklarla çevrilip kapağı kapatılmamış  </t>
  </si>
  <si>
    <t xml:space="preserve">Basamak geçişlerinde ve aralarda engel oluşturacak şekilde istiflenmiş  malzemeler var </t>
  </si>
  <si>
    <t xml:space="preserve">Mutfak ve   çay ocağı var  </t>
  </si>
  <si>
    <r>
      <t>davlumbazlarına otomatik söndürme sistem</t>
    </r>
    <r>
      <rPr>
        <sz val="10"/>
        <color indexed="8"/>
        <rFont val="Times New Roman"/>
        <family val="1"/>
        <charset val="162"/>
      </rPr>
      <t xml:space="preserve">i yapılması ve ocaklarda kullanılan gazın özelliklerine göre </t>
    </r>
    <r>
      <rPr>
        <sz val="10"/>
        <color indexed="10"/>
        <rFont val="Times New Roman"/>
        <family val="1"/>
        <charset val="162"/>
      </rPr>
      <t>gaz algılama,  gaz kesme ve uyarı tesisatının</t>
    </r>
    <r>
      <rPr>
        <sz val="10"/>
        <color indexed="8"/>
        <rFont val="Times New Roman"/>
        <family val="1"/>
        <charset val="162"/>
      </rPr>
      <t xml:space="preserve"> kurulmamış</t>
    </r>
  </si>
  <si>
    <r>
      <t xml:space="preserve"> Mutfaklarda</t>
    </r>
    <r>
      <rPr>
        <sz val="10"/>
        <color indexed="8"/>
        <rFont val="Times New Roman"/>
        <family val="1"/>
        <charset val="162"/>
      </rPr>
      <t xml:space="preserve"> </t>
    </r>
    <r>
      <rPr>
        <sz val="10"/>
        <color indexed="10"/>
        <rFont val="Times New Roman"/>
        <family val="1"/>
        <charset val="162"/>
      </rPr>
      <t xml:space="preserve">havalandırma sistemleri yapılmamış  </t>
    </r>
  </si>
  <si>
    <t xml:space="preserve"> Mutfak ve çay ocakları binanın diğer kısımlarından  yangına dayanıklı bölmeler ile ayrılmamış    </t>
  </si>
  <si>
    <t>Mutfaklarda ve borum gibi kapalı alanlarda LPG tüpleri  kullanılması</t>
  </si>
  <si>
    <t>gaz algılayıcının ortamdaki gaz kaçağını algılayıp uyarması ile devreye giren ve gaz akışını kesen, otomatik emniyet vanası veya ani kapama vanası gibi bir emniyet vanasının ve havalandırması yok</t>
  </si>
  <si>
    <t xml:space="preserve">Havalandırma sistemi yok, İkinci çıkış tesis edilmemiş  </t>
  </si>
  <si>
    <r>
      <t xml:space="preserve">Yatakhane veya pansiyon var  </t>
    </r>
    <r>
      <rPr>
        <sz val="10"/>
        <color indexed="8"/>
        <rFont val="Times New Roman"/>
        <family val="1"/>
        <charset val="162"/>
      </rPr>
      <t xml:space="preserve"> </t>
    </r>
  </si>
  <si>
    <t xml:space="preserve">Yatak odaları, iç koridordan en az 60 dakika yangına karşı dayanıklı bir duvar ile ayrılmamış  </t>
  </si>
  <si>
    <t xml:space="preserve">Toplam yatak sayısı 20’den fazla veya kat sayısı ikiden fazla olan otellerde her katta en az 2 çıkış sağlanmamış  </t>
  </si>
  <si>
    <r>
      <t xml:space="preserve">Yangına karşı </t>
    </r>
    <r>
      <rPr>
        <sz val="10"/>
        <color indexed="10"/>
        <rFont val="Times New Roman"/>
        <family val="1"/>
        <charset val="162"/>
      </rPr>
      <t>en az 30 dakika dayanıklı değil</t>
    </r>
  </si>
  <si>
    <t>Doğal havalandırma yok</t>
  </si>
  <si>
    <t>Dış koridora açılan kapıların yangına karşı en az 30 dakika dayanıklı değil</t>
  </si>
  <si>
    <t>En az iki çıkış kapısı yok</t>
  </si>
  <si>
    <t>Yangın çıkış kapılarında cam panel yok</t>
  </si>
  <si>
    <t xml:space="preserve">Tehlikeli maddeler var  Parlayıcı ve Patlayıcı Gazlar var  </t>
  </si>
  <si>
    <t xml:space="preserve">Tüpler güneşten ve nemden korunmuyor  </t>
  </si>
  <si>
    <t>Tüplerin detantör ve hortumları standartlara uygun değil</t>
  </si>
  <si>
    <t>Tüpler yangına karşı koruma altında değil Bina dışında beton duvar ile koruma altında değil</t>
  </si>
  <si>
    <t>Boş tüpler ayrı depolanmamış  Tüplerin depolandığı yerlerin, uygun havalandırma tertibatı (kapısı )yok</t>
  </si>
  <si>
    <t>İkaz levhaları yok</t>
  </si>
  <si>
    <t xml:space="preserve">Havalandırma sağlanmamış  </t>
  </si>
  <si>
    <t>Gaz alarmı yok</t>
  </si>
  <si>
    <t xml:space="preserve">Bodrumda LPG var  </t>
  </si>
  <si>
    <t xml:space="preserve">“Binanın güvenlik ve kontrol sisteminin bulunduğu yere/yerlere kırmızı zemin üzerine fosforlu sarı veya beyaz renkte ” YANGIN 110” yazısı asılmamış  </t>
  </si>
  <si>
    <t xml:space="preserve">Yangına müdahaleyi kolaylaştırmak bakımından, itfaiye araçlarının binaya kolayca yanaşmasını sağlamak üzere, binanın ana girişine ve civarına park yasağı konulmamış ve bu husus trafik levha ve işaretleri ile gösterilmemiş  </t>
  </si>
  <si>
    <t xml:space="preserve"> binaya ait yangın tahliye projesi, bina girişinde ve yangın sırasında itfaiyenin kolaylıkla ulaşabileceği bir yerde bulundurulmuyor  </t>
  </si>
  <si>
    <t xml:space="preserve"> binanın kaçış yolları, yangın dolapları, itfaiye su verme ağızları , yangın pompaları ile jeneratörün yeri işaretlenmemiş</t>
  </si>
  <si>
    <t xml:space="preserve"> ”ACiL Durum Aydınlatma Sistemi ” tesis edilmemiş</t>
  </si>
  <si>
    <t>ISLAK ZEMİN</t>
  </si>
  <si>
    <t>öğrenci, öğretmen ve servis elemanı</t>
  </si>
  <si>
    <t>öğrenci ve öğretmen</t>
  </si>
  <si>
    <t>öğrenci, çalışanlar ve ziyaretçiler</t>
  </si>
  <si>
    <t>öğrenci,öğretmen ziyaretçiler</t>
  </si>
  <si>
    <t>YÜZME HAVUZU</t>
  </si>
  <si>
    <t>SPOR SALONU</t>
  </si>
  <si>
    <t>KAZAN DAİRESİ</t>
  </si>
  <si>
    <t>Kazan dairesi çalşanı ve yöneticiler</t>
  </si>
  <si>
    <t>ERGONOMİ- BEDENSEL İŞLER</t>
  </si>
  <si>
    <t>ERGONOMİ-BÜRO İŞLERİ</t>
  </si>
  <si>
    <t>ERGONOMİ- TEZGAH  İŞLERİ</t>
  </si>
  <si>
    <t>TEHLİKELİ YÜZEY</t>
  </si>
  <si>
    <t>ÇALIŞANLAR</t>
  </si>
  <si>
    <t>ATÖLYE ÇALIŞANLARI</t>
  </si>
  <si>
    <t>DEPO</t>
  </si>
  <si>
    <t>HİZMETLİ VE ÇALIŞAN</t>
  </si>
  <si>
    <t>SICAK-SOĞUK YÜZEY</t>
  </si>
  <si>
    <t>AYDINLATMA</t>
  </si>
  <si>
    <t>ÖĞRENCİLRE- ÇALIŞANLAR VE ZİYARETÇİLER</t>
  </si>
  <si>
    <t>İKLİMLENDİRME</t>
  </si>
  <si>
    <t>YÜKSEKTE ÇALIŞMA</t>
  </si>
  <si>
    <t>MAKİNELERİN HAREKETLİ PARÇALARI</t>
  </si>
  <si>
    <t>ATÖLYE ÇALIŞANLARI VE ÖĞRENCİLER</t>
  </si>
  <si>
    <t>EL ALETLERİ VE EKİPMAN</t>
  </si>
  <si>
    <t>ELEKTRİK TESİSATLARI</t>
  </si>
  <si>
    <t>TAŞLAMA TAŞI</t>
  </si>
  <si>
    <t>KAYNAK İŞLERİ</t>
  </si>
  <si>
    <t>TEKNİK PERSONEL VE ÖĞRENCİLER</t>
  </si>
  <si>
    <t>BASINÇLI KAPLAR</t>
  </si>
  <si>
    <t>BASINÇLI GAZ TÜPLERİ</t>
  </si>
  <si>
    <t xml:space="preserve">ÖĞRENCİLRE- ÇALIŞANLAR </t>
  </si>
  <si>
    <t>YANGIN VE PATLAMA</t>
  </si>
  <si>
    <t>GÜRÜLTÜ VE TİTREİM</t>
  </si>
  <si>
    <t>KİMYASAL MADDELER</t>
  </si>
  <si>
    <t>ÖĞRENCİ, LABORATUAR ÇALIŞANLARI</t>
  </si>
  <si>
    <t>KİMYASAL ATIK</t>
  </si>
  <si>
    <t>LABORATUAR ÇALIŞANLARI VE TEMİZLİK ÇALIŞANLARI</t>
  </si>
  <si>
    <t>EKRANLI ARAÇLAR</t>
  </si>
  <si>
    <t>BÜRO ÇALIŞANLARI</t>
  </si>
  <si>
    <t>PSİKOSOSYAL ETKENLER</t>
  </si>
  <si>
    <t>TÜM ÇALIŞANLAR</t>
  </si>
  <si>
    <t>OKUL BAHÇESİ</t>
  </si>
  <si>
    <t>ÖRENCİ, ÇALIŞANLAR VE ZİYARETÇİLER</t>
  </si>
  <si>
    <t>ÇATI KATI</t>
  </si>
  <si>
    <t>SU DEPOSU VE HİDROFOR</t>
  </si>
  <si>
    <t>ASANSÖR</t>
  </si>
  <si>
    <t>ASANSÖR KULLANICILARI</t>
  </si>
  <si>
    <t>KONTROLSÜZ HAREKET EDEBİLECEK NESNELER</t>
  </si>
  <si>
    <t>TÜM ÇALIŞANLAR, ÖĞRENCİLER VE ZİYARETÇİLER</t>
  </si>
  <si>
    <t>ACİL DURUM ASANSÖRÜ</t>
  </si>
  <si>
    <t>JENERATÖR</t>
  </si>
  <si>
    <t>METAL ATÖLYESİ</t>
  </si>
  <si>
    <t>MOTOR ATÖLYESİ</t>
  </si>
  <si>
    <t>MUTFAK VE ÇAY OCAĞI</t>
  </si>
  <si>
    <t>MUTFAK VE ÇAY OCAĞI ÇALIŞANARI</t>
  </si>
  <si>
    <t>YATAKHANE</t>
  </si>
  <si>
    <t>YATAKHANE ÇALIŞANLARI VE PANSİYONERLER</t>
  </si>
  <si>
    <t>TEHLİKELİ MADDELER</t>
  </si>
  <si>
    <t>YANGIN</t>
  </si>
  <si>
    <t>PLANSIZLIK SONUCU KARGAŞA VE YARALANMA</t>
  </si>
  <si>
    <t>ÇIKIŞLARDA DÜŞME YIĞILMA SONUCU YARALANMA VE ÖLÜM RİSKİ</t>
  </si>
  <si>
    <t>Acil durum eylem planı hazırlanmalı, tatbikatlarla plandaki eylemler pekiştirilmeli</t>
  </si>
  <si>
    <t>6331 sayıı işsağlığı ve güvenliği kanunu madde11</t>
  </si>
  <si>
    <t>Acil durum eylem planı gerekli durumlarda güncellenmeli , ve tatbikatlar ile test edilmeli aksaklıklar raporlanmalı ve önlem alınmalı.</t>
  </si>
  <si>
    <t>İŞYERLERİNDE ACİL DURUMLAR HAKKINDA YÖNETMELİK  madde14</t>
  </si>
  <si>
    <t>Acil durum tatbikatları planlamaya vve gerçeğe uygun yapılmalı, videoya alınmalı fotograflanmalı ve rapor hazırlanmalı</t>
  </si>
  <si>
    <t>İŞYERLERİNDE ACİL DURUMLAR HAKKINDA YÖNETMELİK  madde13</t>
  </si>
  <si>
    <t>Acil durum ışıklı tabelaları temin edilmeli , elektrikler kesildiğinde otomatik aktif olmalı</t>
  </si>
  <si>
    <t>Acil durum ışıklandırmaları temin edilmeli , elektrikler kesildiğinde otomatik aktif olmalı</t>
  </si>
  <si>
    <t>6332 sayıı işsağlığı ve güvenliği kanunu madde11</t>
  </si>
  <si>
    <t>Acil çıkışlara giden yollar, acil çıkışların önü arkası ve etrafı boş olmalı engel bulunmamalı</t>
  </si>
  <si>
    <t>YAPI İŞLERİNDE İŞ SAĞLIĞI VE GÜVENLİĞİ YÖNETMELİĞİ  madde31</t>
  </si>
  <si>
    <t>YAPI İŞLERİNDE İŞ SAĞLIĞI VE GÜVENLİĞİ YÖNETMELİĞİ  madde32</t>
  </si>
  <si>
    <t>Acil çıkışlara giden yollar, acil çıkışların önü arkası ve etrafı boş olmalı engel bulunmamalı, her an açık veya açılabilir olmalı</t>
  </si>
  <si>
    <t>acil durumlarda pozisyon belrleyememe, organizasyon eksikliği, yaralanma / zaman kaybı</t>
  </si>
  <si>
    <t>Personel iş sağlığı ve güvenlği hakkında bilgi sahibi değil. Yanlış durum ve hareketlerde bulunma sonucu yaralanma/ ölüm</t>
  </si>
  <si>
    <t xml:space="preserve">Tüm personele İSG eğitimleri verilmeli , yeni işe başlayacak personel eğitim verilerek işe başlatılmalı. İş ile ilgili kurum müdürleri oryantasyon eğitimleri vermeli. </t>
  </si>
  <si>
    <t>6331 sayıı işsağlığı ve güvenliği kanunu madde17</t>
  </si>
  <si>
    <t>BİNALARDA YANGIN KORUNMASI HAKKINDA YÖNETMELİK madde130</t>
  </si>
  <si>
    <t>6332 sayılı iş sağlığı ve Güvenliği kanunu, iş sağlığı ve Güvenliği yönetmeliği madde14</t>
  </si>
  <si>
    <t>Yerel sivil savunma ekipleri ile koordinasyon sağlanmalı, bu ekiplerin ekipbaşları ve telefonları Acil Durum Eylem Planında yazılmalı</t>
  </si>
  <si>
    <t>. Acil durumlarda yanlış müdahale yaralanma / ölüm</t>
  </si>
  <si>
    <t>Tüm personelin sağlık raporları dosyalarında olmalı</t>
  </si>
  <si>
    <t>Sağlık ve Güvenlik İşaretleri Yönetmeliğine</t>
  </si>
  <si>
    <t xml:space="preserve">İlk yardım dolaplarına ulaşamama,yanlış uygulama                 yaralanma </t>
  </si>
  <si>
    <t>İlkyardım kutularının üzerinde açıklama ve talimatlar olmalı.</t>
  </si>
  <si>
    <t>yeterli bilgi ve becerisini belgelendirmeyen personelin kaza yapma riski</t>
  </si>
  <si>
    <t>TEHLİKELİ VE ÇOK TEHLİKELİ SINIFTA YER ALAN İLERDE ÇALIŞTIRILACAKLARIN MESLEKİ EĞİTİMLERİNE DAİR YÖNETMELİK</t>
  </si>
  <si>
    <t>zeminden dolayı kayma düşme yaralanma/ uzuvlarda kırık</t>
  </si>
  <si>
    <t>kaymaya ve düşmeye karşı tedbirler alınmalı, basamaklara kaydırmaz bant konmalı, ıslak zeminler kaygan zemin işarative levhası konmalı.</t>
  </si>
  <si>
    <t>KİŞİSEL KORUYUCU DONANIMLARIN İŞYERLERİNDE KULLANILMASI HAKKINDA YÖNETMELİK, İSG SAĞLIK VE GÜVENLİK İŞARETLERİ YÖNETMELİĞİ</t>
  </si>
  <si>
    <t>Acil durumlarda sığınak olmaması veya sığınağın uygunmaması risklere maruz kalma yaralanma ölüm</t>
  </si>
  <si>
    <t>BİNALARIN YANGINDAN KORUNMASI HAKKINDA YÖNETMELİK  MADDE 59</t>
  </si>
  <si>
    <t xml:space="preserve">Uygun olan bodrumlarda Yönetmeliklere uygun sığınak hazırlanmalı </t>
  </si>
  <si>
    <t>amacına uygun şekilde kullanılmayan araçlardan oluşabilecek kaza yaralanma</t>
  </si>
  <si>
    <t>Tüm Atölyelerde bulunan Makine , araç ve gereçlerle ilgili talimatname hazırlanılması</t>
  </si>
  <si>
    <t>İş Sağlığı e Güvenliği kanunu madde5-ğ</t>
  </si>
  <si>
    <t>yanlış iklimlendirme sonucu hastalanma, bulaşıcı hastalık (grip vb.) iş gücü kaybı</t>
  </si>
  <si>
    <t>Isıtma ve soğutma cihazlarının yıılk bakımları yapılmalı çizelge ile kontrol edilip dosyalanmalı, klimalar 22-24 dereceye ayarlanmalı. Müstakil şalteri olmalı, kablolama ana hattan çekilmeli, mesai saati bitiminde merkezi şalterden kapatılmalı.</t>
  </si>
  <si>
    <t>İŞ SAĞLIĞI VE GÜVENLİĞİ RİSK DEĞERLENDİRMESİ YÖNETMELİĞİ  MADDE 8-   3-e</t>
  </si>
  <si>
    <t>Yıldırım  düşmesi sonucu yaralanma ölüm</t>
  </si>
  <si>
    <t>Paratoner yaptırılmalı , yıllık bakım ve kontrollerri çizelge ile kontrol edilmeli ve dosyalanmalı</t>
  </si>
  <si>
    <t>Kolay yanabilen malzemeler emniyerli bir yerde depolanmalı, özellikle yakıt olarak kullanılacak malzemeler okul dışında depolanmalı günlük miktar burdan tedarik edilmeli, kalorifer yakıtları da kazan dairesinden uzakta olmalı borular yardımı ile kazan dairesine gelmeli. 25 kg yangın söndürücü kazan dairesinin dışında hazır bulundurulmalı.</t>
  </si>
  <si>
    <t>ÇALIŞANLARIN PATLAYICI ORTAMLARIN TEHLİKELERİNDEN KORUNMASI HAKKINDA YÖNETMELİK , Binaların Yangından Korunması .hakkında Yönetmelik</t>
  </si>
  <si>
    <t>KKD kullanılmaması sonucu yaralanma ve meslek hastalıklarına yakalanma</t>
  </si>
  <si>
    <t>İSG Eğitimlerinin verilmesi, İmza karşılığı KKD teslim edilmesi ve kullanımının denetlenerek kullanmayanlar hakkında tutanak tutularak uyarılması 3. tekrarında iş akdinin fesh edilmesi.</t>
  </si>
  <si>
    <t>KİŞİSEL KORUYUCU DONANIMLARIN İŞ YERLERİNDE KULLANILMASI HAKKINDA YÖNETMELİK MADDE6 6 , MADDE 8</t>
  </si>
  <si>
    <t>ÇALIŞAN TEMSİLCİSİ</t>
  </si>
  <si>
    <t>1.KAT</t>
  </si>
  <si>
    <t>ASANSÖR ARIZASI SONUCU YARALANMA / ÖLÜM</t>
  </si>
  <si>
    <t>Asansörlerin periyodik kontrol ve bakımlarının yaptırılması , kontrol belgelerinin dosyalanması</t>
  </si>
  <si>
    <t xml:space="preserve">BİNALARIN YANGINDAN KORUNMASI HAKKINDA YÖNETMELİK </t>
  </si>
  <si>
    <t>Duman zehirlenmesi, yangın sonucu yaralanma / ölüm</t>
  </si>
  <si>
    <t>gaz sızıntısı sonucu patlama ve yangın olması yaralanma ve toplu ölüm</t>
  </si>
  <si>
    <t>duman dedektörü takılmalı, yıllık bakımı ve kontrolleri yapılmalı. Tatbikatlarda muhakkak kullanılmalı.</t>
  </si>
  <si>
    <t>anotomik yapıda kalıcı hasar, meslek hastalıkları oluşma riski</t>
  </si>
  <si>
    <t>Tüm çalışanlara eğitim verilmesi, ergonomik  olmayan  eşyaların ergonomik olanlar ile değiştirilmesi. Yeni tedariklerde ergonomik olma şartının aranması.</t>
  </si>
  <si>
    <t>6331 İŞ SAĞLIĞI VE GÜVENLİĞİ KANUNU    -                                                      YAPI İŞLERİNDE İŞ SAĞLIĞI VE GÜVENLİĞİ YÖNETMELİĞİ   madde 49</t>
  </si>
  <si>
    <t>oturma bozuklukları, omurga bozuklukları, varis oluşumu</t>
  </si>
  <si>
    <t>Yükseklikleri ayarlanabilen tabure ve oturaklar ile değiştirilmesi, yeni alımlarda  alım kriteri olarak  belirlenmeli.</t>
  </si>
  <si>
    <t>İŞ EKİPMANLARININ KULLANIMINDA SAĞLIK VE
GÜVENLİK ŞARTLARI YÖNETMELİĞİ</t>
  </si>
  <si>
    <t>yetersiz aydınlatma sonucu uyku hali, konsabtrasyon bozukluğu ve kaza; yaralanma uzuv kaybı</t>
  </si>
  <si>
    <t>Yeterli aydınlatma sağlanmalı, devamlı kontrol altında tutulmalı, tezgahlarda müstakil aydınlatma olmalı.</t>
  </si>
  <si>
    <t>Kokuların dışarı atılamaması yeterli oksijen sağlanamaması  hijyenik problemi ve alerjik reaksiyon</t>
  </si>
  <si>
    <t>bulaşıcı hastalık riski</t>
  </si>
  <si>
    <t>Yıllık sağlık raporların aksatılmadan alınması ve kişisel dosyasında saklanması.</t>
  </si>
  <si>
    <t>6331 sayılı İş Sağlığı ve Güvenliği Kanunu,              Hijyen ve Temizlik yönetmeliği</t>
  </si>
  <si>
    <t>geç müdahale , yaralanma</t>
  </si>
  <si>
    <t>İlk yardım dolabı konmalı, içindeki eksik malzemeler tamamlanmalı</t>
  </si>
  <si>
    <t>Yapı İşlerinde İş Sağlı ve Güvenliği Yönetmeliği                              madde 49</t>
  </si>
  <si>
    <t>İlk yardım dolabı hemen erişim sağlanacak yere konmalı, sağlık ve güvenlik işaretlerine göre levhalandırılmalı.</t>
  </si>
  <si>
    <t xml:space="preserve">müdahale zorluğu, yetersiz ilkyardım yaralı halin uzaması durumu </t>
  </si>
  <si>
    <t>İlkyardım dolaplarında ihtiyacı karşılayacak kadar malzeme bulundurulmalı.</t>
  </si>
  <si>
    <t>Yapı İşlerinde İş Sağlı ve Güvenliği Yönetmeliği                              madde 51</t>
  </si>
  <si>
    <t xml:space="preserve">yangın çıkması daha muhtemel olan bu yerlerde yangın ve gaz alarmı bulunmalı </t>
  </si>
  <si>
    <t>özel önlemler alınmalı  yaralanma ve ölüm riski</t>
  </si>
  <si>
    <t>Binaların Yangından Korunması Hakkında  Yönetmelik</t>
  </si>
  <si>
    <t>düşme sonucu yaralanma</t>
  </si>
  <si>
    <t>zemin kaplaması değiştirilmeli, kaygan zemin levhası asılmalı, yürüme yoluna kaydırmaz malzeme kullanılmalı</t>
  </si>
  <si>
    <t>Yapı işlerinde İş Sağlığı ve Yönetmeliği  -- Sağlık ve güvenlik işaretleri yönetmeliği</t>
  </si>
  <si>
    <t>hijyen eksikliği, hastalanma riski iş gücü kaybı</t>
  </si>
  <si>
    <t>Personel için giyinme odası, giyinme dolabı ve duş alma yeri temin edilmeli.</t>
  </si>
  <si>
    <t>Yapı işlerinde İş Sağlığı ve Yönetmeliği  madde 53</t>
  </si>
  <si>
    <t>Satışa sunulan gıda maddelerinin ilgili mevzuat uyarınca Tarım Ve Köy İşleri Bakanlığından Üretim/Ithalat izinleri yok</t>
  </si>
  <si>
    <t>satışasunulacak tüm ürünler MEB yayınlamış olduğu genelgelere ve kanunlara uymak zorundadır. Zehirlenme ve ölüm riski.</t>
  </si>
  <si>
    <t>her ay düzenli bir şekilde ve aralarda habersiz denetimler yaparak ürünler kontrol edilmeli uygun olmayan ürünler tespit edilirse rapor tutulmalı ve gerekli yasal işlemler başlatılmalı.</t>
  </si>
  <si>
    <t>hijyen eksikliği, hastalanma riski iş gücü kaybı bulaşıcı hastalık riski</t>
  </si>
  <si>
    <t>Okul Kantinlerinde Teknik ve Hijyenik Şartların Sağlanması Hakkında Genelge</t>
  </si>
  <si>
    <t>her ay düzenli bir şekilde ve aralarda habersiz denetimler yaparak çalışanlar kontrol edilmeli uygun olmayan durum tespit edilirse rapor tutulmalı ve gerekli yasal işlemler başlatılmalı.</t>
  </si>
  <si>
    <t>Hijyen sorunları, bulaşıcı hastalık riski, haşere oluşumu</t>
  </si>
  <si>
    <t>WC ler üretim ve satış yerlerinden uzakta, mümkünse farklı binada olmalı günlük temizlikleri yapılmalı</t>
  </si>
  <si>
    <t>bbbb</t>
  </si>
  <si>
    <t>Hijyen Eğitimlerinin Verilmemesi / Yaralanma,  mesleki hastalıklar</t>
  </si>
  <si>
    <t>Yönetmeliklerde belirlenen zaman çizelgesine uygun olarak  eğitimler verilmeli,  eğitim almadan işe başlatılmamalı.</t>
  </si>
  <si>
    <t>hijyen eğitim yönetmeliği                  madde 6</t>
  </si>
  <si>
    <t>Okulda elle temasın bulunduğu sıralar, kapı kolları, dolap, masa gibi yüzeyler su ve sabun ile periyodik temizliği yapılmalı çizelge ile kontrol edilmeli</t>
  </si>
  <si>
    <t>Çöp kovaları ayak ile açılabilen kapaklı olmalı, poşet kulanılmalı, günde 2 kez kontrol edilmeli.</t>
  </si>
  <si>
    <t>Hijyen problemi, bakteri oluşumu, hastalık oluşumu.</t>
  </si>
  <si>
    <t>devrilen eşyalar sonucu yaralanma, kaçış yollarının kapanması sonucu ölüm riski</t>
  </si>
  <si>
    <t>uygun büyüklükte çöp kovası ve poşeti kullanılmalı, kapak kapalı tutulmalı veya otomatik kapanan kovalar kullanılmalı</t>
  </si>
  <si>
    <t>devrilebicek ekipmanlar ve dolaplar duvara sabitlenmeli, kaplar kapalı ve kilitli olmalı.</t>
  </si>
  <si>
    <t>iklimlendirme sorunu sonrası hastalık oluşması, aydınlatma yetersizliği üretim prosesinde sorun oluşması hastalanma</t>
  </si>
  <si>
    <t>Ortam ısıtmasının sağlanması, Aydınlatma sorunlarının giderilmesi gerekli yerlerde müstakil aydınlatma sağlanması</t>
  </si>
  <si>
    <t>gerekli uyarı levhaları ivedilikle asılmalı, levhalar hakkında eğitim verilmeli.</t>
  </si>
  <si>
    <t>WC'lerde temizlik yapılmalı, hijyen sağlanmalı, çizelge ile kontrol sağlanmalı.</t>
  </si>
  <si>
    <t>Sağlık ve Güvenlik İşaretleri Yönetmeliği</t>
  </si>
  <si>
    <t>6331 Sayılı İş Sağlığı ve Güvenliği Kanunu hijyen ve temizlik yönetmeliği</t>
  </si>
  <si>
    <t>6332 Sayılı İş Sağlığı ve Güvenliği Kanunu hijyen ve temizlik yönetmeliği</t>
  </si>
  <si>
    <t>Kimyasal etkisi az olan organik temizleyiciler kullanılması, temizlik çizelgesi ile yapılması.temizliğin öğrenci ve personelin olmadığı zamanlarda yapılması.</t>
  </si>
  <si>
    <t>Temizliğin  çizelge ile kontrollü yapılması. öğrenci ve personelin olmadığı zamanlarda yapılması.</t>
  </si>
  <si>
    <t>6333 Sayılı İş Sağlığı ve Güvenliği Kanunu hijyen ve temizlik yönetmeliği</t>
  </si>
  <si>
    <t>BÖLÜM</t>
  </si>
  <si>
    <t>KİŞİSEL VERİLERİN KORUNMASI</t>
  </si>
  <si>
    <t>Zemin kaplaması değiştirilmeli, kaygan zemin levhası asılmalı, yürüme yoluna kaydırmaz malzeme kullanılmalı ( PVC  KAPLAMA)</t>
  </si>
  <si>
    <t>Temizlik ile ilgili uyarı levhaların gerektiği yerlere standartlar dahilinde asılması.</t>
  </si>
  <si>
    <t xml:space="preserve">Suni aydınlatma altında çalışma ortamındaki nesnelerin doğal renklerinin korunmaması / Dikkat eksikliği, geç algılama / Uyku hali / Hasar, yaralanma, </t>
  </si>
  <si>
    <t>Takılarak Düşme, Kargaşa, Panik sonucu yaralanma,ölümlü kaza</t>
  </si>
  <si>
    <t>Yeterli aydınlatma sağlanmalı, Klimalar 22-24 dereceye ayarlanmalı devamlı kontrol altında tutulmalı, gerekli alanlar  müstakil aydınlatma olmalı.</t>
  </si>
  <si>
    <t>Mezitli / MERSİN</t>
  </si>
  <si>
    <t>YOK</t>
  </si>
  <si>
    <t>GÖREVLENDİRİLMEDİ</t>
  </si>
  <si>
    <t xml:space="preserve">İŞVEREN </t>
  </si>
  <si>
    <t>EĞİTİM VE ÖĞRETİM</t>
  </si>
  <si>
    <t>İŞ KANUNA TABİ ÇALIŞAN SAYISI  (4857)</t>
  </si>
  <si>
    <t>KANTİN KAFETERYADA ÇALIŞAN SAYISI</t>
  </si>
  <si>
    <t>Acil durum alarmı takılmalı, var olanlar bakım ve kontrolleri yapılmalı ve acil çıkış levhaları asılmalı, öğrencilere ve personele eğitim verilmeli.</t>
  </si>
  <si>
    <t>Acil durum müdahale yetersizliği / Acil durum kaçış zorluğu / Yaralanma, ölümlü iş kazası</t>
  </si>
  <si>
    <t>Öğrencilerin oturma planı asılmalı, öğrencilerin bu düzende oturması sağlanmalı, tüm sınıfların oturma planı bir dosyada saklanmalı</t>
  </si>
  <si>
    <t xml:space="preserve">Kurumdaki tüm prizler belirli sürelerde kontrol edilmeli, koruma aparatları takılmalı, kullanılmayan prizlerin elektrik akımları  kesilmeli, </t>
  </si>
  <si>
    <t>TV, bilgisayar ve projeksiyon gibi elektrikli cihazlar için sağlık ve güvenlik levhaları asılmalı, kullanım talimatları olmalı,</t>
  </si>
  <si>
    <t>Giriş çıkış için kullanılan kayar demir kapı</t>
  </si>
  <si>
    <t>PLANSIZLIK SONUCU KARGAŞA VE YARALANMA   ölümlü iş  kazası</t>
  </si>
  <si>
    <t xml:space="preserve">Öğrencilerin hareket yolları üzerinde çarpma sonucu kırılan camlar tehlike oluşturduğundan; pencereler dahil tüm camlar şeffaf film ile kaplanmalı, yeni tadilatlarda kırılmayan cam tercih edilmeli. </t>
  </si>
  <si>
    <t>Okul Bahçesi her türlü çıkıntılardan arındırılmalı,Okul Bahçesi değişik amaçlı sivri materyalden temizlenmmeli.Okul bahcesi cakıllı/kesici yuzeyli olmamalı , dikkat çekici renkler ile belirlenmeli, uyarı levhaları asılmalı</t>
  </si>
  <si>
    <t>düşme sonucu yaralanma/ ölümlü iş kazası</t>
  </si>
  <si>
    <t>Çatıya çıkışlar engellenmeli, kilitli olmalı, kilidin anahtarının nerede olduğu belirlenmeli acil durum planına yazılmalı.</t>
  </si>
  <si>
    <t>alarm sisteminin olmaması / Yangın, Geç Müdahale / Yaralanma, ölüm</t>
  </si>
  <si>
    <t>Telefon aramalı alarm sistemi kurulmalı, kurulamıyorsa girişe irtibat telefonu konulmalı, itfaiye müdürlüğüne ekipler ile birlikte telefon numaraları da verilmeli.</t>
  </si>
  <si>
    <t xml:space="preserve">Kaza yaralanma,ölüm </t>
  </si>
  <si>
    <t>KAZA SONUCU yaralanma VE ÖLÜM.</t>
  </si>
  <si>
    <t>Kayarak veya şaka sonucu düşme, cisim düşmesi sonucu yaralanma ve ölümlü iş kazası.</t>
  </si>
  <si>
    <t>Pencere altlarında yukarıdan kontrolsüz olarak düşebilecek cisimler için önlemler alınmıalı,Pencere altları güvenli olmalı. Pencerelerin açılmasını kısıtlayacak aparat takılmalı.</t>
  </si>
  <si>
    <t>çarpma sonucu cam kırılmasından dolayı yaralanma /ölümlü iş kazası</t>
  </si>
  <si>
    <t>Okullarda öğrencilerin bulunduğu saatlerde araç giriş çıkışına izin verilmemeli, mecbur kalınan durumlar için prosedür belirlenmeli iki kişi ile kontrollü giriş çıkış sağlanmalı.</t>
  </si>
  <si>
    <t>sıcak su boruları yüzünden yaralanma</t>
  </si>
  <si>
    <t>bilgilendirmeme sonucu tehlike kaynakları ya da talimatların anlaşılamaması / Bilgisizlik / Yaralanma, ölümlü iş kazası</t>
  </si>
  <si>
    <t>İlan panoları oluşturulmalı İş sağlığı ve güvenliği ve uyarı levhaları hakkında bilgilendirme yapılmalı, her ay pano bilgileri yenilenmeli.</t>
  </si>
  <si>
    <t>Basamak geçişlerinde ve aralara malzeme istiflenmemeli, yanlışlıkla konulan malzemeler ivedilikle kaldırılmalı,  konulmaması yönünde eğitim verilmeli.</t>
  </si>
  <si>
    <t>işyeri BİNA VE EKLENTİLERİNDE ALINACAK SAĞLIK VE GÜVENLİK ÖNLEMLERİNE İLİŞKİN YÖNETMELİK</t>
  </si>
  <si>
    <t xml:space="preserve">Öğrenciler,  çalışanlar </t>
  </si>
  <si>
    <t>co2 zehirlenmesi , başağrısı, bulantı düşme yaralanma.</t>
  </si>
  <si>
    <t xml:space="preserve">çalışan araşlar ve egzosları bina girişlerinden uzak tutulmalı. </t>
  </si>
  <si>
    <t>Eşya düşmesi sonucu yaralanma / işkazası sonucu ölüm</t>
  </si>
  <si>
    <t>120 cm den yüksek tüm eşyalar ve dolaplar duvara sabitlenmelimontaj halindeki eşyalar dik değil yatay istiflenmeli.</t>
  </si>
  <si>
    <t>ihyiyaçlarını karşılayamamanın verdiği sıkıntı, emzirmede zorlanma, psikolojik baskı hissetme</t>
  </si>
  <si>
    <t>Çalışan bayan sayısı 100 den fazla ise Emzirme Odası tahsis edilmeli</t>
  </si>
  <si>
    <t>6331 sayılı İş Sağlığı ve Güvenliği kanunu</t>
  </si>
  <si>
    <t xml:space="preserve">Okul bahçesinden çıkışlar direk güvenli alanlara yapılmıyor </t>
  </si>
  <si>
    <t>Okul bahçesinde bulunan rögar, fosseptik, telefon, su, kanalizasyon, kuyu, tesisat geçit yerlerindeki muhafazalar emniyetli değil (kilitli değil)</t>
  </si>
  <si>
    <t xml:space="preserve">Özellikle kış mevsimlerinde donmuş sarkıtlar için önlem alınmamış  </t>
  </si>
  <si>
    <t>6331 sayılı İş Sağlığı ve Güvenliği Kanunu</t>
  </si>
  <si>
    <t>OKA-KL-01-01</t>
  </si>
  <si>
    <t>OKA-KL-01-02</t>
  </si>
  <si>
    <t>OKA-KL-01-03</t>
  </si>
  <si>
    <t>OKA-KL-01-04</t>
  </si>
  <si>
    <t>OKA-KL-01-05</t>
  </si>
  <si>
    <t>OKA-KL-01-06</t>
  </si>
  <si>
    <t>OKA-KL-01-07</t>
  </si>
  <si>
    <t>OKA-KL-01-08</t>
  </si>
  <si>
    <t>OKA-KL-01-09</t>
  </si>
  <si>
    <t>OKA-KL-01-10</t>
  </si>
  <si>
    <t>OKA-KL-01-11</t>
  </si>
  <si>
    <t>OKA-KL-01-12</t>
  </si>
  <si>
    <t>OKA-KL-01-13</t>
  </si>
  <si>
    <t>OKA-KL-01-14</t>
  </si>
  <si>
    <t>OKA-KL-01-15</t>
  </si>
  <si>
    <t>OKA-KL-01-16</t>
  </si>
  <si>
    <t>OKA-KL-01-17</t>
  </si>
  <si>
    <t>OKA-KL-01-18</t>
  </si>
  <si>
    <t>OKA-KL-01-19</t>
  </si>
  <si>
    <t>OKA-KL-01-20</t>
  </si>
  <si>
    <t>OKA-KL-01-21</t>
  </si>
  <si>
    <t>OKA-KL-01-22</t>
  </si>
  <si>
    <t>OKA-KL-01-23</t>
  </si>
  <si>
    <t>OKA-KL-01-24</t>
  </si>
  <si>
    <t>OKA-KL-01-25</t>
  </si>
  <si>
    <t>OKA-KL-01-26</t>
  </si>
  <si>
    <t>OKA-KL-01-27</t>
  </si>
  <si>
    <t>OKA-KL-01-28</t>
  </si>
  <si>
    <t>ADP-KL-02-01</t>
  </si>
  <si>
    <t>ADP-KL-02-02</t>
  </si>
  <si>
    <t>ADP-KL-02-03</t>
  </si>
  <si>
    <t>ADP-KL-02-04</t>
  </si>
  <si>
    <t>ADP-KL-02-05</t>
  </si>
  <si>
    <t>ADP-KL-02-06</t>
  </si>
  <si>
    <t>ADP-KL-02-07</t>
  </si>
  <si>
    <t>ADP-KL-02-08</t>
  </si>
  <si>
    <t>ADP-KL-02-09</t>
  </si>
  <si>
    <t>ADP-KL-02-10</t>
  </si>
  <si>
    <t>ADP-KL-02-11</t>
  </si>
  <si>
    <t>ADP-KL-02-12</t>
  </si>
  <si>
    <t>ADP-KL-02-13</t>
  </si>
  <si>
    <t>ADP-KL-02-14</t>
  </si>
  <si>
    <t>ADP-KL-02-15</t>
  </si>
  <si>
    <t>ADP-KL-02-16</t>
  </si>
  <si>
    <t>ADP-KL-02-17</t>
  </si>
  <si>
    <t>ADP-KL-02-18</t>
  </si>
  <si>
    <t>ADP-KL-02-19</t>
  </si>
  <si>
    <t>ADP-KL-02-20</t>
  </si>
  <si>
    <t>ADP-KL-02-21</t>
  </si>
  <si>
    <t>ADP-KL-02-22</t>
  </si>
  <si>
    <t>ADP-KL-02-23</t>
  </si>
  <si>
    <t>ATLY-KL-03-01</t>
  </si>
  <si>
    <t>ATLY-KL-03-02</t>
  </si>
  <si>
    <t>ATLY-KL-03-03</t>
  </si>
  <si>
    <t>ATLY-KL-03-04</t>
  </si>
  <si>
    <t>ATLY-KL-03-05</t>
  </si>
  <si>
    <t>ATLY-KL-03-06</t>
  </si>
  <si>
    <t>ATLY-KL-03-07</t>
  </si>
  <si>
    <t>ATLY-KL-03-08</t>
  </si>
  <si>
    <t>ATLY-KL-03-09</t>
  </si>
  <si>
    <t>ATLY-KL-03-10</t>
  </si>
  <si>
    <t>ATLY-KL-03-11</t>
  </si>
  <si>
    <t>ATLY-KL-03-12</t>
  </si>
  <si>
    <t>ATLY-KL-03-13</t>
  </si>
  <si>
    <t>ATLY-KL-03-14</t>
  </si>
  <si>
    <t>ATLY-KL-03-15</t>
  </si>
  <si>
    <t>ATLY-KL-03-16</t>
  </si>
  <si>
    <t>ATLY-KL-03-17</t>
  </si>
  <si>
    <t>ATLY-KL-03-18</t>
  </si>
  <si>
    <t>ATLY-KL-03-19</t>
  </si>
  <si>
    <t>ATLY-KL-03-20</t>
  </si>
  <si>
    <t>ATLY-KL-03-21</t>
  </si>
  <si>
    <t>ATLY-KL-03-22</t>
  </si>
  <si>
    <t>ATLY-KL-03-23</t>
  </si>
  <si>
    <t>ATLY-KL-03-24</t>
  </si>
  <si>
    <t>ATLY-KL-03-25</t>
  </si>
  <si>
    <t>ATLY-KL-03-26</t>
  </si>
  <si>
    <t>ATLY-KL-03-27</t>
  </si>
  <si>
    <t>ATLY-KL-03-28</t>
  </si>
  <si>
    <t>ATLY-KL-03-29</t>
  </si>
  <si>
    <t>ATLY-KL-03-30</t>
  </si>
  <si>
    <t>LBRT-KL-04-01</t>
  </si>
  <si>
    <t>LBRT-KL-04-02</t>
  </si>
  <si>
    <t>LBRT-KL-04-03</t>
  </si>
  <si>
    <t>LBRT-KL-04-04</t>
  </si>
  <si>
    <t>LBRT-KL-04-05</t>
  </si>
  <si>
    <t>LBRT-KL-04-06</t>
  </si>
  <si>
    <t>LBRT-KL-04-07</t>
  </si>
  <si>
    <t>LBRT-KL-04-08</t>
  </si>
  <si>
    <t>LBRT-KL-04-09</t>
  </si>
  <si>
    <t>LBRT-KL-04-10</t>
  </si>
  <si>
    <t>LBRT-KL-04-11</t>
  </si>
  <si>
    <t>LBRT-KL-04-12</t>
  </si>
  <si>
    <t>LBRT-KL-04-13</t>
  </si>
  <si>
    <t>LBRT-KL-04-14</t>
  </si>
  <si>
    <t>LBRT-KL-04-15</t>
  </si>
  <si>
    <t>LBRT-KL-04-16</t>
  </si>
  <si>
    <t>LBRT-KL-04-17</t>
  </si>
  <si>
    <t>LBRT-KL-04-18</t>
  </si>
  <si>
    <t>LBRT-KL-04-19</t>
  </si>
  <si>
    <t>LBRT-KL-04-20</t>
  </si>
  <si>
    <t>LBRT-KL-04-21</t>
  </si>
  <si>
    <t>LBRT-KL-04-22</t>
  </si>
  <si>
    <t>LBRT-KL-04-23</t>
  </si>
  <si>
    <t>LBRT-KL-04-24</t>
  </si>
  <si>
    <t>LBRT-KL-04-25</t>
  </si>
  <si>
    <t>LBRT-KL-04-26</t>
  </si>
  <si>
    <t>LBRT-KL-04-27</t>
  </si>
  <si>
    <t>LBRT-KL-04-28</t>
  </si>
  <si>
    <t>LBRT-KL-04-29</t>
  </si>
  <si>
    <t>LBRT-KL-04-30</t>
  </si>
  <si>
    <t>LBRT-KL-04-31</t>
  </si>
  <si>
    <t>LBRT-KL-04-32</t>
  </si>
  <si>
    <t>KNTN-KL-05-01</t>
  </si>
  <si>
    <t>KNTN-KL-05-02</t>
  </si>
  <si>
    <t>KNTN-KL-05-03</t>
  </si>
  <si>
    <t>KNTN-KL-05-04</t>
  </si>
  <si>
    <t>KNTN-KL-05-05</t>
  </si>
  <si>
    <t>KNTN-KL-05-06</t>
  </si>
  <si>
    <t>KNTN-KL-05-07</t>
  </si>
  <si>
    <t>KNTN-KL-05-08</t>
  </si>
  <si>
    <t>KNTN-KL-05-09</t>
  </si>
  <si>
    <t>KNTN-KL-05-10</t>
  </si>
  <si>
    <t>KNTN-KL-05-11</t>
  </si>
  <si>
    <t>KNTN-KL-05-12</t>
  </si>
  <si>
    <t>KNTN-KL-05-13</t>
  </si>
  <si>
    <t>KNTN-KL-05-14</t>
  </si>
  <si>
    <t>KNTN-KL-05-15</t>
  </si>
  <si>
    <t>KNTN-KL-05-16</t>
  </si>
  <si>
    <t>TMZ-KL-06-01</t>
  </si>
  <si>
    <t>TMZ-KL-06-02</t>
  </si>
  <si>
    <t>TMZ-KL-06-03</t>
  </si>
  <si>
    <t>TMZ-KL-06-04</t>
  </si>
  <si>
    <t>TMZ-KL-06-05</t>
  </si>
  <si>
    <t>TMZ-KL-06-06</t>
  </si>
  <si>
    <t>TMZ-KL-06-07</t>
  </si>
  <si>
    <t>TMZ-KL-06-08</t>
  </si>
  <si>
    <t>TMZ-KL-06-09</t>
  </si>
  <si>
    <t>TMZ-KL-06-10</t>
  </si>
  <si>
    <t>TMZ-KL-06-11</t>
  </si>
  <si>
    <t>TMZ-KL-06-12</t>
  </si>
  <si>
    <t>SNF-KL-07-01</t>
  </si>
  <si>
    <t>SNF-KL-07-02</t>
  </si>
  <si>
    <t>SNF-KL-07-03</t>
  </si>
  <si>
    <t>SNF-KL-07-04</t>
  </si>
  <si>
    <t>SNF-KL-07-05</t>
  </si>
  <si>
    <t>SNF-KL-07-06</t>
  </si>
  <si>
    <t>SNF-KL-07-07</t>
  </si>
  <si>
    <t>SNF-KL-07-08</t>
  </si>
  <si>
    <t>SNF-KL-07-09</t>
  </si>
  <si>
    <t>SNF-KL-07-10</t>
  </si>
  <si>
    <t>SNF-KL-07-11</t>
  </si>
  <si>
    <t>SNF-KL-07-12</t>
  </si>
  <si>
    <t>KRDR-KL-08-01</t>
  </si>
  <si>
    <t>KRDR-KL-08-02</t>
  </si>
  <si>
    <t>KRDR-KL-08-03</t>
  </si>
  <si>
    <t>KRDR-KL-08-04</t>
  </si>
  <si>
    <t>KRDR-KL-08-05</t>
  </si>
  <si>
    <t>KRDR-KL-08-06</t>
  </si>
  <si>
    <t>KRDR-KL-08-07</t>
  </si>
  <si>
    <t>KRDR-KL-08-08</t>
  </si>
  <si>
    <t>KRDR-KL-08-09</t>
  </si>
  <si>
    <t>KRDR-KL-08-10</t>
  </si>
  <si>
    <t>KRDR-KL-08-11</t>
  </si>
  <si>
    <t>KRDR-KL-08-12</t>
  </si>
  <si>
    <t>ARAÇ-KL-09-01</t>
  </si>
  <si>
    <t>ARAÇ-KL-09-02</t>
  </si>
  <si>
    <t>ARAÇ-KL-09-03</t>
  </si>
  <si>
    <t>ARAÇ-KL-09-04</t>
  </si>
  <si>
    <t>ARAÇ-KL-09-05</t>
  </si>
  <si>
    <t>ARAÇ-KL-09-06</t>
  </si>
  <si>
    <t>ARAÇ-KL-09-07</t>
  </si>
  <si>
    <t>ARAÇ-KL-09-08</t>
  </si>
  <si>
    <t>ARAÇ-KL-09-09</t>
  </si>
  <si>
    <t>ARAÇ-KL-09-10</t>
  </si>
  <si>
    <t>ARAÇ-KL-09-11</t>
  </si>
  <si>
    <t>SLN-KL-10-01</t>
  </si>
  <si>
    <t>SLN-KL-10-02</t>
  </si>
  <si>
    <t>SLN-KL-10-03</t>
  </si>
  <si>
    <t>SLN-KL-10-04</t>
  </si>
  <si>
    <t>SLN-KL-10-05</t>
  </si>
  <si>
    <t>SLN-KL-10-06</t>
  </si>
  <si>
    <t>SLN-KL-10-07</t>
  </si>
  <si>
    <t>SLN-KL-10-08</t>
  </si>
  <si>
    <t>SLN-KL-10-09</t>
  </si>
  <si>
    <t>SLN-KL-10-10</t>
  </si>
  <si>
    <t>SLN-KL-10-11</t>
  </si>
  <si>
    <t>SLN-KL-10-12</t>
  </si>
  <si>
    <t>SLN-KL-10-13</t>
  </si>
  <si>
    <t>SLN-KL-10-14</t>
  </si>
  <si>
    <t>SLN-KL-10-15</t>
  </si>
  <si>
    <t>ODA-KL-11-01</t>
  </si>
  <si>
    <t>ODA-KL-11-02</t>
  </si>
  <si>
    <t>ODA-KL-11-03</t>
  </si>
  <si>
    <t>ODA-KL-11-04</t>
  </si>
  <si>
    <t>ODA-KL-11-05</t>
  </si>
  <si>
    <t>ODA-KL-11-06</t>
  </si>
  <si>
    <t>ODA-KL-11-07</t>
  </si>
  <si>
    <t>ODA-KL-11-08</t>
  </si>
  <si>
    <t>MZK-KL-12-01</t>
  </si>
  <si>
    <t>MZK-KL-12-02</t>
  </si>
  <si>
    <t>MZK-KL-12-03</t>
  </si>
  <si>
    <t>MZK-KL-12-04</t>
  </si>
  <si>
    <t>MZK-KL-12-05</t>
  </si>
  <si>
    <t>MZK-KL-12-06</t>
  </si>
  <si>
    <t>MZK-KL-12-07</t>
  </si>
  <si>
    <t>MZK-KL-12-08</t>
  </si>
  <si>
    <t>MZK-KL-12-09</t>
  </si>
  <si>
    <t>MZK-KL-12-10</t>
  </si>
  <si>
    <t>MZK-KL-12-11</t>
  </si>
  <si>
    <t>MZK-KL-12-12</t>
  </si>
  <si>
    <t>MZK-KL-12-13</t>
  </si>
  <si>
    <t>MZK-KL-12-14</t>
  </si>
  <si>
    <t>SNTO-KL-13-01</t>
  </si>
  <si>
    <t>SNTO-KL-13-02</t>
  </si>
  <si>
    <t>SNTO-KL-13-03</t>
  </si>
  <si>
    <t>SNTO-KL-13-04</t>
  </si>
  <si>
    <t>SNTO-KL-13-05</t>
  </si>
  <si>
    <t>SNTO-KL-13-06</t>
  </si>
  <si>
    <t>SNTO-KL-13-07</t>
  </si>
  <si>
    <t>SNTO-KL-13-08</t>
  </si>
  <si>
    <t>SNTO-KL-13-09</t>
  </si>
  <si>
    <t>SNTO-KL-13-10</t>
  </si>
  <si>
    <t>SNTO-KL-13-11</t>
  </si>
  <si>
    <t>SNTO-KL-13-12</t>
  </si>
  <si>
    <t>SNTO-KL-13-13</t>
  </si>
  <si>
    <t>SNTO-KL-13-14</t>
  </si>
  <si>
    <t>ISLK-KL-14-01</t>
  </si>
  <si>
    <t>ISLK-KL-14-02</t>
  </si>
  <si>
    <t>ISLK-KL-14-03</t>
  </si>
  <si>
    <t>ISLK-KL-14-04</t>
  </si>
  <si>
    <t>ISLK-KL-14-05</t>
  </si>
  <si>
    <t>ISLK-KL-14-06</t>
  </si>
  <si>
    <t>ISLK-KL-14-07</t>
  </si>
  <si>
    <t>ISLK-KL-14-08</t>
  </si>
  <si>
    <t>ISLK-KL-14-09</t>
  </si>
  <si>
    <t>ISLK-KL-14-10</t>
  </si>
  <si>
    <t>ISLK-KL-14-11</t>
  </si>
  <si>
    <t>ISLK-KL-14-12</t>
  </si>
  <si>
    <t>ISLK-KL-14-13</t>
  </si>
  <si>
    <t>ISLK-KL-14-14</t>
  </si>
  <si>
    <t>SPOR-KL-15-01</t>
  </si>
  <si>
    <t>SPOR-KL-15-02</t>
  </si>
  <si>
    <t>SPOR-KL-15-03</t>
  </si>
  <si>
    <t>SPOR-KL-15-04</t>
  </si>
  <si>
    <t>SPOR-KL-15-05</t>
  </si>
  <si>
    <t>SPOR-KL-15-06</t>
  </si>
  <si>
    <t>SPOR-KL-15-07</t>
  </si>
  <si>
    <t>SPOR-KL-15-08</t>
  </si>
  <si>
    <t>SPOR-KL-15-09</t>
  </si>
  <si>
    <t>SPOR-KL-15-10</t>
  </si>
  <si>
    <t>SPOR-KL-15-11</t>
  </si>
  <si>
    <t>SPOR-KL-15-12</t>
  </si>
  <si>
    <t>SPOR-KL-15-13</t>
  </si>
  <si>
    <t>SPOR-KL-15-14</t>
  </si>
  <si>
    <t>YÜZM-KL-16-01</t>
  </si>
  <si>
    <t>YÜZM-KL-16-02</t>
  </si>
  <si>
    <t>YÜZM-KL-16-03</t>
  </si>
  <si>
    <t>YÜZM-KL-16-04</t>
  </si>
  <si>
    <t>YÜZM-KL-16-05</t>
  </si>
  <si>
    <t>YÜZM-KL-16-06</t>
  </si>
  <si>
    <t>YÜZM-KL-16-07</t>
  </si>
  <si>
    <t>YÜZM-KL-16-08</t>
  </si>
  <si>
    <t>YÜZM-KL-16-09</t>
  </si>
  <si>
    <t>YÜZM-KL-16-10</t>
  </si>
  <si>
    <t>YÜZM-KL-16-11</t>
  </si>
  <si>
    <t>YÜZM-KL-16-12</t>
  </si>
  <si>
    <t>YÜZM-KL-16-13</t>
  </si>
  <si>
    <t>YÜZM-KL-16-14</t>
  </si>
  <si>
    <t>KAZN-KL-17-01</t>
  </si>
  <si>
    <t>KAZN-KL-17-02</t>
  </si>
  <si>
    <t>KAZN-KL-17-03</t>
  </si>
  <si>
    <t>KAZN-KL-17-04</t>
  </si>
  <si>
    <t>KAZN-KL-17-05</t>
  </si>
  <si>
    <t>KAZN-KL-17-06</t>
  </si>
  <si>
    <t>KAZN-KL-17-07</t>
  </si>
  <si>
    <t>KAZN-KL-17-08</t>
  </si>
  <si>
    <t>KAZN-KL-17-09</t>
  </si>
  <si>
    <t>KAZN-KL-17-10</t>
  </si>
  <si>
    <t>KAZN-KL-17-11</t>
  </si>
  <si>
    <t>KAZN-KL-17-12</t>
  </si>
  <si>
    <t>KAZN-KL-17-13</t>
  </si>
  <si>
    <t>KAZN-KL-17-14</t>
  </si>
  <si>
    <t>KAZN-KL-17-15</t>
  </si>
  <si>
    <t>KAZN-KL-17-16</t>
  </si>
  <si>
    <t>KAZN-KL-17-17</t>
  </si>
  <si>
    <t>KAZN-KL-17-18</t>
  </si>
  <si>
    <t>KAZN-KL-17-19</t>
  </si>
  <si>
    <t>KAZN-KL-17-20</t>
  </si>
  <si>
    <t>KAZN-KL-17-21</t>
  </si>
  <si>
    <t>KAZN-KL-17-22</t>
  </si>
  <si>
    <t>KAZN-KL-17-23</t>
  </si>
  <si>
    <t>KAZN-KL-17-24</t>
  </si>
  <si>
    <t>KAZN-KL-17-25</t>
  </si>
  <si>
    <t>KAZN-KL-17-26</t>
  </si>
  <si>
    <t>ERGO-KL-18-01</t>
  </si>
  <si>
    <t>ERGO-KL-18-02</t>
  </si>
  <si>
    <t>ERGO-KL-18-03</t>
  </si>
  <si>
    <t>ERGO-KL-18-04</t>
  </si>
  <si>
    <t>ERGO-KL-18-05</t>
  </si>
  <si>
    <t>ERGO-KL-18-06</t>
  </si>
  <si>
    <t>ERGO-KL-18-07</t>
  </si>
  <si>
    <t>ERGO-KL-18-08</t>
  </si>
  <si>
    <t>ERGO-KL-18-09</t>
  </si>
  <si>
    <t>ERGO-KL-18-10</t>
  </si>
  <si>
    <t>ERGO-KL-18-11</t>
  </si>
  <si>
    <t>ERGO-KL-18-12</t>
  </si>
  <si>
    <t>ERGO-KL-18-13</t>
  </si>
  <si>
    <t>ERGO-KL-18-14</t>
  </si>
  <si>
    <t>ERGO-KL-18-15</t>
  </si>
  <si>
    <t>ERGO-KL-18-16</t>
  </si>
  <si>
    <t>ERGO-KL-18-17</t>
  </si>
  <si>
    <t>ERGO-KL-18-18</t>
  </si>
  <si>
    <t>ERGO-KL-18-19</t>
  </si>
  <si>
    <t>ERGO-KL-18-20</t>
  </si>
  <si>
    <t>ERGO-KL-19-01</t>
  </si>
  <si>
    <t>ERGO-KL-19-02</t>
  </si>
  <si>
    <t>ERGO-KL-19-03</t>
  </si>
  <si>
    <t>ERGO-KL-19-04</t>
  </si>
  <si>
    <t>ERGO-KL-19-05</t>
  </si>
  <si>
    <t>ERGO-KL-19-06</t>
  </si>
  <si>
    <t>ERGO-KL-19-07</t>
  </si>
  <si>
    <t>ERGO-KL-19-08</t>
  </si>
  <si>
    <t>ERTA-KL-20-01</t>
  </si>
  <si>
    <t>ERTA-KL-20-02</t>
  </si>
  <si>
    <t>ERTA-KL-20-03</t>
  </si>
  <si>
    <t>ERTA-KL-20-04</t>
  </si>
  <si>
    <t>ERTA-KL-20-05</t>
  </si>
  <si>
    <t>ERTA-KL-20-06</t>
  </si>
  <si>
    <t>ERTA-KL-20-07</t>
  </si>
  <si>
    <t>ERTA-KL-20-08</t>
  </si>
  <si>
    <t>ERTA-KL-20-09</t>
  </si>
  <si>
    <t>ERTA-KL-20-10</t>
  </si>
  <si>
    <t>ERTA-KL-20-11</t>
  </si>
  <si>
    <t>TEYÜ-KL-21-01</t>
  </si>
  <si>
    <t>TEYÜ-KL-21-02</t>
  </si>
  <si>
    <t>TEYÜ-KL-21-03</t>
  </si>
  <si>
    <t>TEYÜ-KL-21-04</t>
  </si>
  <si>
    <t>TEYÜ-KL-21-05</t>
  </si>
  <si>
    <t>TEYÜ-KL-21-06</t>
  </si>
  <si>
    <t>TEYÜ-KL-21-07</t>
  </si>
  <si>
    <t>TEYÜ-KL-21-08</t>
  </si>
  <si>
    <t>TEYÜ-KL-21-09</t>
  </si>
  <si>
    <t>TEYÜ-KL-21-10</t>
  </si>
  <si>
    <t>TEYÜ-KL-21-11</t>
  </si>
  <si>
    <t>TEYÜ-KL-21-12</t>
  </si>
  <si>
    <t>TEYÜ-KL-21-13</t>
  </si>
  <si>
    <t>TEYÜ-KL-21-14</t>
  </si>
  <si>
    <t>TEYÜ-KL-21-15</t>
  </si>
  <si>
    <t>TEYÜ-KL-21-16</t>
  </si>
  <si>
    <t>DEPO-KL-22-01</t>
  </si>
  <si>
    <t>DEPO-KL-22-02</t>
  </si>
  <si>
    <t>DEPO-KL-22-03</t>
  </si>
  <si>
    <t>DEPO-KL-22-04</t>
  </si>
  <si>
    <t>DEPO-KL-22-05</t>
  </si>
  <si>
    <t>SICA-KL-23-01</t>
  </si>
  <si>
    <t>SICA-KL-23-02</t>
  </si>
  <si>
    <t>SICA-KL-23-03</t>
  </si>
  <si>
    <t>SICA-KL-23-04</t>
  </si>
  <si>
    <t>SICA-KL-23-05</t>
  </si>
  <si>
    <t>SICA-KL-23-06</t>
  </si>
  <si>
    <t>SICA-KL-23-07</t>
  </si>
  <si>
    <t>SICA-KL-23-08</t>
  </si>
  <si>
    <t>SICA-KL-23-09</t>
  </si>
  <si>
    <t>SICA-KL-23-10</t>
  </si>
  <si>
    <t>IŞIK-KL-24-01</t>
  </si>
  <si>
    <t>IŞIK-KL-24-02</t>
  </si>
  <si>
    <t>IŞIK-KL-24-03</t>
  </si>
  <si>
    <t>IŞIK-KL-24-04</t>
  </si>
  <si>
    <t>IŞIK-KL-24-05</t>
  </si>
  <si>
    <t>IŞIK-KL-24-06</t>
  </si>
  <si>
    <t>IŞIK-KL-24-07</t>
  </si>
  <si>
    <t>IŞIK-KL-24-08</t>
  </si>
  <si>
    <t>IŞIK-KL-24-09</t>
  </si>
  <si>
    <t>IŞIK-KL-24-10</t>
  </si>
  <si>
    <t>IŞIK-KL-24-11</t>
  </si>
  <si>
    <t>IŞIK-KL-24-12</t>
  </si>
  <si>
    <t>IŞIK-KL-24-13</t>
  </si>
  <si>
    <t>IŞIK-KL-24-14</t>
  </si>
  <si>
    <t>IŞIK-KL-24-15</t>
  </si>
  <si>
    <t>İKLM-KL-25-01</t>
  </si>
  <si>
    <t>İKLM-KL-25-02</t>
  </si>
  <si>
    <t>İKLM-KL-25-03</t>
  </si>
  <si>
    <t>İKLM-KL-25-04</t>
  </si>
  <si>
    <t>İKLM-KL-25-05</t>
  </si>
  <si>
    <t>YKSK-KL-26-01</t>
  </si>
  <si>
    <t>YKSK-KL-26-02</t>
  </si>
  <si>
    <t>YKSK-KL-26-03</t>
  </si>
  <si>
    <t>YKSK-KL-26-04</t>
  </si>
  <si>
    <t>YKSK-KL-26-05</t>
  </si>
  <si>
    <t>YKSK-KL-26-06</t>
  </si>
  <si>
    <t>YKSK-KL-26-07</t>
  </si>
  <si>
    <t>YKSK-KL-26-08</t>
  </si>
  <si>
    <t>YKSK-KL-26-09</t>
  </si>
  <si>
    <t>YKSK-KL-26-10</t>
  </si>
  <si>
    <t>YKSK-KL-26-11</t>
  </si>
  <si>
    <t>YKSK-KL-26-12</t>
  </si>
  <si>
    <t>MAKN-KL-27-01</t>
  </si>
  <si>
    <t>MAKN-KL-27-02</t>
  </si>
  <si>
    <t>MAKN-KL-27-03</t>
  </si>
  <si>
    <t>MAKN-KL-27-04</t>
  </si>
  <si>
    <t>MAKN-KL-27-05</t>
  </si>
  <si>
    <t>MAKN-KL-27-06</t>
  </si>
  <si>
    <t>MAKN-KL-27-07</t>
  </si>
  <si>
    <t>MAKN-KL-27-08</t>
  </si>
  <si>
    <t>MAKN-KL-27-09</t>
  </si>
  <si>
    <t>MAKN-KL-27-10</t>
  </si>
  <si>
    <t>MAKN-KL-27-11</t>
  </si>
  <si>
    <t>MAKN-KL-27-12</t>
  </si>
  <si>
    <t>MAKN-KL-27-13</t>
  </si>
  <si>
    <t>MAKN-KL-27-14</t>
  </si>
  <si>
    <t>MAKN-KL-27-15</t>
  </si>
  <si>
    <t>ALET-KL-28-01</t>
  </si>
  <si>
    <t>ALET-KL-28-02</t>
  </si>
  <si>
    <t>ALET-KL-28-03</t>
  </si>
  <si>
    <t>ALET-KL-28-04</t>
  </si>
  <si>
    <t>ALET-KL-28-05</t>
  </si>
  <si>
    <t>ALET-KL-28-06</t>
  </si>
  <si>
    <t>ALET-KL-28-07</t>
  </si>
  <si>
    <t>ALET-KL-28-08</t>
  </si>
  <si>
    <t>ALET-KL-28-09</t>
  </si>
  <si>
    <t>ALET-KL-28-10</t>
  </si>
  <si>
    <t>ALET-KL-28-11</t>
  </si>
  <si>
    <t>ALET-KL-28-12</t>
  </si>
  <si>
    <t>ALET-KL-28-13</t>
  </si>
  <si>
    <t>ALET-KL-28-14</t>
  </si>
  <si>
    <t>ALET-KL-28-15</t>
  </si>
  <si>
    <t>ALET-KL-28-16</t>
  </si>
  <si>
    <t>ALET-KL-28-17</t>
  </si>
  <si>
    <t>ALET-KL-28-18</t>
  </si>
  <si>
    <t>ALET-KL-28-19</t>
  </si>
  <si>
    <t>ALET-KL-28-20</t>
  </si>
  <si>
    <t>ALET-KL-28-21</t>
  </si>
  <si>
    <t>ALET-KL-28-22</t>
  </si>
  <si>
    <t>ALET-KL-28-23</t>
  </si>
  <si>
    <t>ALET-KL-28-24</t>
  </si>
  <si>
    <t>ALET-KL-28-25</t>
  </si>
  <si>
    <t>ELEK-KL-29-01</t>
  </si>
  <si>
    <t>ELEK-KL-29-02</t>
  </si>
  <si>
    <t>ELEK-KL-29-03</t>
  </si>
  <si>
    <t>ELEK-KL-29-04</t>
  </si>
  <si>
    <t>ELEK-KL-29-05</t>
  </si>
  <si>
    <t>ELEK-KL-29-06</t>
  </si>
  <si>
    <t>ELEK-KL-29-07</t>
  </si>
  <si>
    <t>ELEK-KL-29-08</t>
  </si>
  <si>
    <t>ELEK-KL-29-09</t>
  </si>
  <si>
    <t>ELEK-KL-29-10</t>
  </si>
  <si>
    <t>ELEK-KL-29-11</t>
  </si>
  <si>
    <t>ELEK-KL-29-12</t>
  </si>
  <si>
    <t>ELEK-KL-29-13</t>
  </si>
  <si>
    <t>ELEK-KL-29-14</t>
  </si>
  <si>
    <t>ELEK-KL-29-15</t>
  </si>
  <si>
    <t>ELEK-KL-29-16</t>
  </si>
  <si>
    <t>ELEK-KL-29-17</t>
  </si>
  <si>
    <t>ELEK-KL-29-18</t>
  </si>
  <si>
    <t>ELEK-KL-29-19</t>
  </si>
  <si>
    <t>ELEK-KL-29-20</t>
  </si>
  <si>
    <t>ELEK-KL-29-21</t>
  </si>
  <si>
    <t>ELEK-KL-29-22</t>
  </si>
  <si>
    <t>ELEK-KL-29-23</t>
  </si>
  <si>
    <t>ELEK-KL-29-24</t>
  </si>
  <si>
    <t>ELEK-KL-29-25</t>
  </si>
  <si>
    <t>ELEK-KL-29-26</t>
  </si>
  <si>
    <t>ELEK-KL-29-27</t>
  </si>
  <si>
    <t>ELEK-KL-29-28</t>
  </si>
  <si>
    <t>ELEK-KL-29-29</t>
  </si>
  <si>
    <t>ELEK-KL-29-30</t>
  </si>
  <si>
    <t>ELEK-KL-29-31</t>
  </si>
  <si>
    <t>ELEK-KL-29-32</t>
  </si>
  <si>
    <t>ELEK-KL-29-33</t>
  </si>
  <si>
    <t>ELEK-KL-29-34</t>
  </si>
  <si>
    <t>ELEK-KL-29-35</t>
  </si>
  <si>
    <t>ELEK-KL-29-36</t>
  </si>
  <si>
    <t>ELEK-KL-29-37</t>
  </si>
  <si>
    <t>ELEK-KL-29-38</t>
  </si>
  <si>
    <t>ELEK-KL-29-39</t>
  </si>
  <si>
    <t>ELEK-KL-29-40</t>
  </si>
  <si>
    <t>ELEK-KL-29-41</t>
  </si>
  <si>
    <t>ELEK-KL-29-42</t>
  </si>
  <si>
    <t>ELEK-KL-29-43</t>
  </si>
  <si>
    <t>ELEK-KL-29-44</t>
  </si>
  <si>
    <t>ELEK-KL-29-45</t>
  </si>
  <si>
    <t>ELEK-KL-29-46</t>
  </si>
  <si>
    <t>ELEK-KL-29-47</t>
  </si>
  <si>
    <t>ELEK-KL-29-48</t>
  </si>
  <si>
    <t>ELEK-KL-29-49</t>
  </si>
  <si>
    <t>ELEK-KL-29-50</t>
  </si>
  <si>
    <t>ELEK-KL-29-51</t>
  </si>
  <si>
    <t>ELEK-KL-29-52</t>
  </si>
  <si>
    <t>TŞLM-KL-30-01</t>
  </si>
  <si>
    <t>TŞLM-KL-30-02</t>
  </si>
  <si>
    <t>TŞLM-KL-30-03</t>
  </si>
  <si>
    <t>TŞLM-KL-30-04</t>
  </si>
  <si>
    <t>TŞLM-KL-30-05</t>
  </si>
  <si>
    <t>TŞLM-KL-30-06</t>
  </si>
  <si>
    <t>TŞLM-KL-30-07</t>
  </si>
  <si>
    <t>TŞLM-KL-30-08</t>
  </si>
  <si>
    <t>TŞLM-KL-30-09</t>
  </si>
  <si>
    <t>TŞLM-KL-30-10</t>
  </si>
  <si>
    <t>TŞLM-KL-30-11</t>
  </si>
  <si>
    <t>TŞLM-KL-30-12</t>
  </si>
  <si>
    <t>KYNK-KL-31-01</t>
  </si>
  <si>
    <t>KYNK-KL-31-02</t>
  </si>
  <si>
    <t>KYNK-KL-31-03</t>
  </si>
  <si>
    <t>KYNK-KL-31-04</t>
  </si>
  <si>
    <t>KYNK-KL-31-05</t>
  </si>
  <si>
    <t>KYNK-KL-31-06</t>
  </si>
  <si>
    <t>KYNK-KL-31-07</t>
  </si>
  <si>
    <t>KYNK-KL-31-08</t>
  </si>
  <si>
    <t>KYNK-KL-31-09</t>
  </si>
  <si>
    <t>KYNK-KL-31-10</t>
  </si>
  <si>
    <t>KYNK-KL-31-11</t>
  </si>
  <si>
    <t>KYNK-KL-31-12</t>
  </si>
  <si>
    <t>KYNK-KL-31-13</t>
  </si>
  <si>
    <t>KYNK-KL-31-14</t>
  </si>
  <si>
    <t>KYNK-KL-31-15</t>
  </si>
  <si>
    <t>BSNÇ-KL-32-01</t>
  </si>
  <si>
    <t>BSNÇ-KL-32-02</t>
  </si>
  <si>
    <t>BSNÇ-KL-32-03</t>
  </si>
  <si>
    <t>BSNÇ-KL-32-04</t>
  </si>
  <si>
    <t>BSNÇ-KL-32-05</t>
  </si>
  <si>
    <t>BSNÇ-KL-32-06</t>
  </si>
  <si>
    <t>BSNÇ-KL-32-07</t>
  </si>
  <si>
    <t>BSNÇ-KL-32-08</t>
  </si>
  <si>
    <t>BSNÇ-KL-32-09</t>
  </si>
  <si>
    <t>BSNÇ-KL-32-10</t>
  </si>
  <si>
    <t>BSNÇ-KL-32-11</t>
  </si>
  <si>
    <t>BSNÇ-KL-32-12</t>
  </si>
  <si>
    <t>BSNÇ-KL-32-13</t>
  </si>
  <si>
    <t>BSNÇ-KL-32-14</t>
  </si>
  <si>
    <t>BSNÇ-KL-32-15</t>
  </si>
  <si>
    <t>BSNÇ-KL-32-16</t>
  </si>
  <si>
    <t>BSNÇ-KL-32-17</t>
  </si>
  <si>
    <t>BSNÇ-KL-32-18</t>
  </si>
  <si>
    <t>BSNÇ-KL-32-19</t>
  </si>
  <si>
    <t>BSNÇ-KL-32-20</t>
  </si>
  <si>
    <t>BSNÇ-KL-32-21</t>
  </si>
  <si>
    <t>BSNÇ-KL-32-22</t>
  </si>
  <si>
    <t>BSNÇ-KL-32-23</t>
  </si>
  <si>
    <t>BSNÇ-KL-32-24</t>
  </si>
  <si>
    <t>BSNÇ-KL-32-25</t>
  </si>
  <si>
    <t>BGT-KL-33-01</t>
  </si>
  <si>
    <t>BGT-KL-33-02</t>
  </si>
  <si>
    <t>BGT-KL-33-03</t>
  </si>
  <si>
    <t>BGT-KL-33-04</t>
  </si>
  <si>
    <t>BGT-KL-33-05</t>
  </si>
  <si>
    <t>BGT-KL-33-06</t>
  </si>
  <si>
    <t>BGT-KL-33-07</t>
  </si>
  <si>
    <t>BGT-KL-33-08</t>
  </si>
  <si>
    <t>BGT-KL-33-09</t>
  </si>
  <si>
    <t>BGT-KL-33-10</t>
  </si>
  <si>
    <t>BGT-KL-33-11</t>
  </si>
  <si>
    <t>BGT-KL-33-12</t>
  </si>
  <si>
    <t>YNGN-KL-34-01</t>
  </si>
  <si>
    <t>YNGN-KL-34-02</t>
  </si>
  <si>
    <t>YNGN-KL-34-03</t>
  </si>
  <si>
    <t>YNGN-KL-34-04</t>
  </si>
  <si>
    <t>YNGN-KL-34-05</t>
  </si>
  <si>
    <t>YNGN-KL-34-06</t>
  </si>
  <si>
    <t>YNGN-KL-34-07</t>
  </si>
  <si>
    <t>YNGN-KL-34-08</t>
  </si>
  <si>
    <t>YNGN-KL-34-09</t>
  </si>
  <si>
    <t>YNGN-KL-34-10</t>
  </si>
  <si>
    <t>YNGN-KL-34-11</t>
  </si>
  <si>
    <t>YNGN-KL-34-12</t>
  </si>
  <si>
    <t>YNGN-KL-34-13</t>
  </si>
  <si>
    <t>YNGN-KL-34-14</t>
  </si>
  <si>
    <t>YNGN-KL-34-15</t>
  </si>
  <si>
    <t>YNGN-KL-34-16</t>
  </si>
  <si>
    <t>YNGN-KL-34-17</t>
  </si>
  <si>
    <t>YNGN-KL-34-18</t>
  </si>
  <si>
    <t>YNGN-KL-34-19</t>
  </si>
  <si>
    <t>YNGN-KL-34-20</t>
  </si>
  <si>
    <t>YNGN-KL-34-21</t>
  </si>
  <si>
    <t>YNGN-KL-34-22</t>
  </si>
  <si>
    <t>YNGN-KL-34-23</t>
  </si>
  <si>
    <t>YNGN-KL-34-24</t>
  </si>
  <si>
    <t>YNGN-KL-34-25</t>
  </si>
  <si>
    <t>YNGN-KL-34-26</t>
  </si>
  <si>
    <t>YNGN-KL-34-27</t>
  </si>
  <si>
    <t>YNGN-KL-34-28</t>
  </si>
  <si>
    <t>YNGN-KL-34-29</t>
  </si>
  <si>
    <t>YNGN-KL-34-30</t>
  </si>
  <si>
    <t>YNGN-KL-34-31</t>
  </si>
  <si>
    <t>YNGN-KL-34-32</t>
  </si>
  <si>
    <t>YNGN-KL-34-33</t>
  </si>
  <si>
    <t>YNGN-KL-34-34</t>
  </si>
  <si>
    <t>YNGN-KL-34-35</t>
  </si>
  <si>
    <t>GVT-KL-35-01</t>
  </si>
  <si>
    <t>GVT-KL-35-02</t>
  </si>
  <si>
    <t>GVT-KL-35-03</t>
  </si>
  <si>
    <t>GVT-KL-35-04</t>
  </si>
  <si>
    <t>GVT-KL-35-05</t>
  </si>
  <si>
    <t>GVT-KL-35-06</t>
  </si>
  <si>
    <t>GVT-KL-35-07</t>
  </si>
  <si>
    <t>GVT-KL-35-08</t>
  </si>
  <si>
    <t>GVT-KL-35-09</t>
  </si>
  <si>
    <t>GVT-KL-35-10</t>
  </si>
  <si>
    <t>KİMY-KL-36-01</t>
  </si>
  <si>
    <t>KİMY-KL-36-02</t>
  </si>
  <si>
    <t>KİMY-KL-36-03</t>
  </si>
  <si>
    <t>KİMY-KL-36-04</t>
  </si>
  <si>
    <t>KİMY-KL-36-05</t>
  </si>
  <si>
    <t>KİMY-KL-36-06</t>
  </si>
  <si>
    <t>KİMY-KL-36-07</t>
  </si>
  <si>
    <t>KİMY-KL-36-08</t>
  </si>
  <si>
    <t>KİMY-KL-36-09</t>
  </si>
  <si>
    <t>KİMY-KL-36-10</t>
  </si>
  <si>
    <t>KİMY-KL-36-11</t>
  </si>
  <si>
    <t>KİMY-KL-36-12</t>
  </si>
  <si>
    <t>KİMY-KL-36-13</t>
  </si>
  <si>
    <t>KİMY-KL-36-14</t>
  </si>
  <si>
    <t>KİMY-KL-36-15</t>
  </si>
  <si>
    <t>KİMY-KL-36-16</t>
  </si>
  <si>
    <t>KİMY-KL-36-17</t>
  </si>
  <si>
    <t>KİMY-KL-36-18</t>
  </si>
  <si>
    <t>KİMY-KL-36-19</t>
  </si>
  <si>
    <t>KİMY-KL-36-20</t>
  </si>
  <si>
    <t>KİMY-KL-36-21</t>
  </si>
  <si>
    <t>KİMY-KL-36-22</t>
  </si>
  <si>
    <t>KİMY-KL-36-23</t>
  </si>
  <si>
    <t>KİMY-KL-36-24</t>
  </si>
  <si>
    <t>KİMY-KL-36-25</t>
  </si>
  <si>
    <t>KİMY-KL-36-26</t>
  </si>
  <si>
    <t>KİMY-KL-36-27</t>
  </si>
  <si>
    <t>KİMY-KL-36-28</t>
  </si>
  <si>
    <t>KİMY-KL-36-29</t>
  </si>
  <si>
    <t>KİMY-KL-36-30</t>
  </si>
  <si>
    <t>KİMY-KL-36-31</t>
  </si>
  <si>
    <t>KİMY-KL-36-32</t>
  </si>
  <si>
    <t>KİMY-KL-36-33</t>
  </si>
  <si>
    <t>KİMY-KL-36-34</t>
  </si>
  <si>
    <t>KİMY-KL-36-35</t>
  </si>
  <si>
    <t>KİMY-KL-36-36</t>
  </si>
  <si>
    <t>KİMY-KL-36-37</t>
  </si>
  <si>
    <t>KİMY-KL-36-38</t>
  </si>
  <si>
    <t>KİMY-KL-36-39</t>
  </si>
  <si>
    <t>KİMY-KL-36-40</t>
  </si>
  <si>
    <t>KİMY-KL-36-41</t>
  </si>
  <si>
    <t>ATIK-KL-37-01</t>
  </si>
  <si>
    <t>ATIK-KL-37-02</t>
  </si>
  <si>
    <t>ATIK-KL-37-03</t>
  </si>
  <si>
    <t>ATIK-KL-37-04</t>
  </si>
  <si>
    <t>ATIK-KL-37-05</t>
  </si>
  <si>
    <t>ATIK-KL-37-06</t>
  </si>
  <si>
    <t>ATIK-KL-37-07</t>
  </si>
  <si>
    <t>ATIK-KL-37-08</t>
  </si>
  <si>
    <t>ATIK-KL-37-09</t>
  </si>
  <si>
    <t>ATIK-KL-37-10</t>
  </si>
  <si>
    <t>ATIK-KL-37-11</t>
  </si>
  <si>
    <t>ATIK-KL-37-12</t>
  </si>
  <si>
    <t>ATIK-KL-37-13</t>
  </si>
  <si>
    <t>ATIK-KL-37-14</t>
  </si>
  <si>
    <t>ATIK-KL-37-15</t>
  </si>
  <si>
    <t>ATIK-KL-37-16</t>
  </si>
  <si>
    <t>ATIK-KL-37-17</t>
  </si>
  <si>
    <t>ATIK-KL-37-18</t>
  </si>
  <si>
    <t>ATIK-KL-37-19</t>
  </si>
  <si>
    <t>ATIK-KL-37-20</t>
  </si>
  <si>
    <t>EKRN-KL-38-01</t>
  </si>
  <si>
    <t>EKRN-KL-38-02</t>
  </si>
  <si>
    <t>EKRN-KL-38-03</t>
  </si>
  <si>
    <t>EKRN-KL-38-04</t>
  </si>
  <si>
    <t>EKRN-KL-38-05</t>
  </si>
  <si>
    <t>EKRN-KL-38-06</t>
  </si>
  <si>
    <t>EKRN-KL-38-07</t>
  </si>
  <si>
    <t>EKRN-KL-38-08</t>
  </si>
  <si>
    <t>EKRN-KL-38-09</t>
  </si>
  <si>
    <t>EKRN-KL-38-10</t>
  </si>
  <si>
    <t>EKRN-KL-38-11</t>
  </si>
  <si>
    <t>EKRN-KL-38-12</t>
  </si>
  <si>
    <t>EKRN-KL-38-13</t>
  </si>
  <si>
    <t>PSKO-KL-39-01</t>
  </si>
  <si>
    <t>PSKO-KL-39-02</t>
  </si>
  <si>
    <t>PSKO-KL-39-03</t>
  </si>
  <si>
    <t>PSKO-KL-39-04</t>
  </si>
  <si>
    <t>PSKO-KL-39-05</t>
  </si>
  <si>
    <t>PSKO-KL-39-06</t>
  </si>
  <si>
    <t>PSKO-KL-39-07</t>
  </si>
  <si>
    <t>PSKO-KL-39-08</t>
  </si>
  <si>
    <t>PSKO-KL-39-09</t>
  </si>
  <si>
    <t>PSKO-KL-39-10</t>
  </si>
  <si>
    <t>PSKO-KL-39-11</t>
  </si>
  <si>
    <t>PSKO-KL-39-12</t>
  </si>
  <si>
    <t>BAHÇ-KL-40-01</t>
  </si>
  <si>
    <t>BAHÇ-KL-40-02</t>
  </si>
  <si>
    <t>BAHÇ-KL-40-03</t>
  </si>
  <si>
    <t>BAHÇ-KL-40-04</t>
  </si>
  <si>
    <t>BAHÇ-KL-40-05</t>
  </si>
  <si>
    <t>BAHÇ-KL-40-06</t>
  </si>
  <si>
    <t>BAHÇ-KL-40-07</t>
  </si>
  <si>
    <t>BAHÇ-KL-40-08</t>
  </si>
  <si>
    <t>BAHÇ-KL-40-09</t>
  </si>
  <si>
    <t>BAHÇ-KL-40-10</t>
  </si>
  <si>
    <t>BAHÇ-KL-40-11</t>
  </si>
  <si>
    <t>BAHÇ-KL-40-12</t>
  </si>
  <si>
    <t>BAHÇ-KL-40-13</t>
  </si>
  <si>
    <t>BAHÇ-KL-40-14</t>
  </si>
  <si>
    <t>BAHÇ-KL-40-15</t>
  </si>
  <si>
    <t>BAHÇ-KL-40-16</t>
  </si>
  <si>
    <t>BAHÇ-KL-40-17</t>
  </si>
  <si>
    <t>BAHÇ-KL-40-18</t>
  </si>
  <si>
    <t>BAHÇ-KL-40-19</t>
  </si>
  <si>
    <t>BAHÇ-KL-40-20</t>
  </si>
  <si>
    <t>BAHÇ-KL-40-21</t>
  </si>
  <si>
    <t>BAHÇ-KL-40-22</t>
  </si>
  <si>
    <t>BAHÇ-KL-40-23</t>
  </si>
  <si>
    <t>BAHÇ-KL-40-24</t>
  </si>
  <si>
    <t>BAHÇ-KL-40-25</t>
  </si>
  <si>
    <t>BAHÇ-KL-40-26</t>
  </si>
  <si>
    <t>BAHÇ-KL-40-27</t>
  </si>
  <si>
    <t>BAHÇ-KL-40-28</t>
  </si>
  <si>
    <t>BAHÇ-KL-40-29</t>
  </si>
  <si>
    <t>BAHÇ-KL-40-30</t>
  </si>
  <si>
    <t>BAHÇ-KL-40-31</t>
  </si>
  <si>
    <t>BAHÇ-KL-40-32</t>
  </si>
  <si>
    <t>BAHÇ-KL-40-33</t>
  </si>
  <si>
    <t>BAHÇ-KL-40-34</t>
  </si>
  <si>
    <t>BAHÇ-KL-40-35</t>
  </si>
  <si>
    <t>BAHÇ-KL-40-36</t>
  </si>
  <si>
    <t>BAHÇ-KL-40-37</t>
  </si>
  <si>
    <t>BAHÇ-KL-40-38</t>
  </si>
  <si>
    <t>BAHÇ-KL-40-39</t>
  </si>
  <si>
    <t>BAHÇ-KL-40-40</t>
  </si>
  <si>
    <t>BAHÇ-KL-40-41</t>
  </si>
  <si>
    <t>ÇATI-KL-41-01</t>
  </si>
  <si>
    <t>ÇATI-KL-41-02</t>
  </si>
  <si>
    <t>ÇATI-KL-41-03</t>
  </si>
  <si>
    <t>ÇATI-KL-41-04</t>
  </si>
  <si>
    <t>ÇATI-KL-41-05</t>
  </si>
  <si>
    <t>ÇATI-KL-41-06</t>
  </si>
  <si>
    <t>ÇATI-KL-41-07</t>
  </si>
  <si>
    <t>ÇATI-KL-41-08</t>
  </si>
  <si>
    <t>ÇATI-KL-41-09</t>
  </si>
  <si>
    <t>ÇATI-KL-41-10</t>
  </si>
  <si>
    <t>ÇATI-KL-41-11</t>
  </si>
  <si>
    <t>ÇATI-KL-41-12</t>
  </si>
  <si>
    <t>ÇATI-KL-41-13</t>
  </si>
  <si>
    <t>ÇATI-KL-41-14</t>
  </si>
  <si>
    <t>ÇATI-KL-41-15</t>
  </si>
  <si>
    <t>SUDE-KL-42-01</t>
  </si>
  <si>
    <t>SUDE-KL-42-02</t>
  </si>
  <si>
    <t>SUDE-KL-42-03</t>
  </si>
  <si>
    <t>SUDE-KL-42-04</t>
  </si>
  <si>
    <t>SUDE-KL-42-05</t>
  </si>
  <si>
    <t>SUDE-KL-42-06</t>
  </si>
  <si>
    <t>SUDE-KL-42-07</t>
  </si>
  <si>
    <t>SUDE-KL-42-08</t>
  </si>
  <si>
    <t>SUDE-KL-42-09</t>
  </si>
  <si>
    <t>SUDE-KL-42-10</t>
  </si>
  <si>
    <t>SUDE-KL-42-11</t>
  </si>
  <si>
    <t>SUDE-KL-42-12</t>
  </si>
  <si>
    <t>SUDE-KL-42-13</t>
  </si>
  <si>
    <t>SUDE-KL-42-14</t>
  </si>
  <si>
    <t>SUDE-KL-42-15</t>
  </si>
  <si>
    <t>ASAN-KL-43-01</t>
  </si>
  <si>
    <t>ASAN-KL-43-02</t>
  </si>
  <si>
    <t>ASAN-KL-43-03</t>
  </si>
  <si>
    <t>ASAN-KL-43-04</t>
  </si>
  <si>
    <t>ASAN-KL-43-05</t>
  </si>
  <si>
    <t>ASAN-KL-43-06</t>
  </si>
  <si>
    <t>ASAN-KL-43-07</t>
  </si>
  <si>
    <t>ASAN-KL-43-08</t>
  </si>
  <si>
    <t>ASAN-KL-43-09</t>
  </si>
  <si>
    <t>ASAN-KL-43-10</t>
  </si>
  <si>
    <t>ASAN-KL-43-11</t>
  </si>
  <si>
    <t>ASAN-KL-43-12</t>
  </si>
  <si>
    <t>ASAN-KL-43-13</t>
  </si>
  <si>
    <t>ASAN-KL-43-14</t>
  </si>
  <si>
    <t>ASAN-KL-43-15</t>
  </si>
  <si>
    <t>NESN-KL-44-01</t>
  </si>
  <si>
    <t>NESN-KL-44-02</t>
  </si>
  <si>
    <t>NESN-KL-44-03</t>
  </si>
  <si>
    <t>NESN-KL-44-04</t>
  </si>
  <si>
    <t>NESN-KL-44-05</t>
  </si>
  <si>
    <t>NESN-KL-44-06</t>
  </si>
  <si>
    <t>NESN-KL-44-07</t>
  </si>
  <si>
    <t>NESN-KL-44-08</t>
  </si>
  <si>
    <t>NESN-KL-44-09</t>
  </si>
  <si>
    <t>NESN-KL-44-10</t>
  </si>
  <si>
    <t>ADAS-KL-45-01</t>
  </si>
  <si>
    <t>ADAS-KL-45-02</t>
  </si>
  <si>
    <t>ADAS-KL-45-03</t>
  </si>
  <si>
    <t>ADAS-KL-45-04</t>
  </si>
  <si>
    <t>ADAS-KL-45-05</t>
  </si>
  <si>
    <t>ADAS-KL-45-06</t>
  </si>
  <si>
    <t>ADAS-KL-45-07</t>
  </si>
  <si>
    <t>ADAS-KL-45-08</t>
  </si>
  <si>
    <t>ADAS-KL-45-09</t>
  </si>
  <si>
    <t>ADAS-KL-45-10</t>
  </si>
  <si>
    <t>JNRT-KL-46-01</t>
  </si>
  <si>
    <t>JNRT-KL-46-02</t>
  </si>
  <si>
    <t>JNRT-KL-46-03</t>
  </si>
  <si>
    <t>JNRT-KL-46-04</t>
  </si>
  <si>
    <t>JNRT-KL-46-05</t>
  </si>
  <si>
    <t>JNRT-KL-46-06</t>
  </si>
  <si>
    <t>JNRT-KL-46-07</t>
  </si>
  <si>
    <t>JNRT-KL-46-08</t>
  </si>
  <si>
    <t>JNRT-KL-46-09</t>
  </si>
  <si>
    <t>JNRT-KL-46-10</t>
  </si>
  <si>
    <t>MET-KL-47-01</t>
  </si>
  <si>
    <t>MET-KL-47-02</t>
  </si>
  <si>
    <t>MET-KL-47-03</t>
  </si>
  <si>
    <t>MET-KL-47-04</t>
  </si>
  <si>
    <t>MET-KL-47-05</t>
  </si>
  <si>
    <t>MET-KL-47-06</t>
  </si>
  <si>
    <t>MET-KL-47-07</t>
  </si>
  <si>
    <t>MET-KL-47-08</t>
  </si>
  <si>
    <t>MET-KL-47-09</t>
  </si>
  <si>
    <t>MET-KL-47-10</t>
  </si>
  <si>
    <t>MET-KL-47-11</t>
  </si>
  <si>
    <t>MET-KL-47-12</t>
  </si>
  <si>
    <t>MET-KL-47-13</t>
  </si>
  <si>
    <t>MET-KL-47-14</t>
  </si>
  <si>
    <t>MET-KL-47-15</t>
  </si>
  <si>
    <t>MET-KL-47-16</t>
  </si>
  <si>
    <t>MET-KL-47-17</t>
  </si>
  <si>
    <t>MET-KL-47-18</t>
  </si>
  <si>
    <t>MET-KL-47-19</t>
  </si>
  <si>
    <t>MET-KL-47-20</t>
  </si>
  <si>
    <t>MET-KL-47-21</t>
  </si>
  <si>
    <t>MET-KL-47-22</t>
  </si>
  <si>
    <t>MET-KL-47-23</t>
  </si>
  <si>
    <t>MET-KL-47-24</t>
  </si>
  <si>
    <t>MET-KL-47-25</t>
  </si>
  <si>
    <t>MET-KL-47-26</t>
  </si>
  <si>
    <t>MET-KL-47-27</t>
  </si>
  <si>
    <t>MET-KL-47-28</t>
  </si>
  <si>
    <t>MET-KL-47-29</t>
  </si>
  <si>
    <t>MET-KL-47-30</t>
  </si>
  <si>
    <t>MET-KL-47-31</t>
  </si>
  <si>
    <t>MET-KL-47-32</t>
  </si>
  <si>
    <t>MET-KL-47-33</t>
  </si>
  <si>
    <t>MET-KL-47-34</t>
  </si>
  <si>
    <t>MET-KL-47-35</t>
  </si>
  <si>
    <t>MET-KL-47-36</t>
  </si>
  <si>
    <t>MET-KL-47-37</t>
  </si>
  <si>
    <t>MET-KL-47-38</t>
  </si>
  <si>
    <t>MET-KL-47-39</t>
  </si>
  <si>
    <t>MET-KL-47-40</t>
  </si>
  <si>
    <t>MET-KL-47-41</t>
  </si>
  <si>
    <t>MET-KL-47-42</t>
  </si>
  <si>
    <t>MET-KL-47-43</t>
  </si>
  <si>
    <t>MET-KL-47-44</t>
  </si>
  <si>
    <t>MET-KL-47-45</t>
  </si>
  <si>
    <t>MET-KL-47-46</t>
  </si>
  <si>
    <t>MOT-KL-48-01</t>
  </si>
  <si>
    <t>MOT-KL-48-02</t>
  </si>
  <si>
    <t>MOT-KL-48-03</t>
  </si>
  <si>
    <t>MOT-KL-48-04</t>
  </si>
  <si>
    <t>MOT-KL-48-05</t>
  </si>
  <si>
    <t>MOT-KL-48-06</t>
  </si>
  <si>
    <t>MOT-KL-48-07</t>
  </si>
  <si>
    <t>MOT-KL-48-08</t>
  </si>
  <si>
    <t>MOT-KL-48-09</t>
  </si>
  <si>
    <t>MOT-KL-48-10</t>
  </si>
  <si>
    <t>MOT-KL-48-11</t>
  </si>
  <si>
    <t>MOT-KL-48-12</t>
  </si>
  <si>
    <t>MOT-KL-48-13</t>
  </si>
  <si>
    <t>MOT-KL-48-14</t>
  </si>
  <si>
    <t>MOT-KL-48-15</t>
  </si>
  <si>
    <t>MOT-KL-48-16</t>
  </si>
  <si>
    <t>MOT-KL-48-17</t>
  </si>
  <si>
    <t>MOT-KL-48-18</t>
  </si>
  <si>
    <t>MOT-KL-48-19</t>
  </si>
  <si>
    <t>MOT-KL-48-20</t>
  </si>
  <si>
    <t>MOT-KL-48-21</t>
  </si>
  <si>
    <t>MOT-KL-48-22</t>
  </si>
  <si>
    <t>MOT-KL-48-23</t>
  </si>
  <si>
    <t>MOT-KL-48-24</t>
  </si>
  <si>
    <t>MOT-KL-48-25</t>
  </si>
  <si>
    <t>MOT-KL-48-26</t>
  </si>
  <si>
    <t>MOT-KL-48-27</t>
  </si>
  <si>
    <t>MOT-KL-48-28</t>
  </si>
  <si>
    <t>MOT-KL-48-29</t>
  </si>
  <si>
    <t>MOT-KL-48-30</t>
  </si>
  <si>
    <t>MOT-KL-48-31</t>
  </si>
  <si>
    <t>MOT-KL-48-32</t>
  </si>
  <si>
    <t>MOT-KL-48-33</t>
  </si>
  <si>
    <t>MOT-KL-48-34</t>
  </si>
  <si>
    <t>MOT-KL-48-35</t>
  </si>
  <si>
    <t>MOT-KL-48-36</t>
  </si>
  <si>
    <t>MOT-KL-48-37</t>
  </si>
  <si>
    <t>MOT-KL-48-38</t>
  </si>
  <si>
    <t>MOT-KL-48-39</t>
  </si>
  <si>
    <t>MOT-KL-48-40</t>
  </si>
  <si>
    <t>MOT-KL-48-41</t>
  </si>
  <si>
    <t>MOT-KL-48-42</t>
  </si>
  <si>
    <t>MOT-KL-48-43</t>
  </si>
  <si>
    <t>MOT-KL-48-44</t>
  </si>
  <si>
    <t>MOT-KL-48-45</t>
  </si>
  <si>
    <t>MTFK-KL-49-01</t>
  </si>
  <si>
    <t>MTFK-KL-49-02</t>
  </si>
  <si>
    <t>MTFK-KL-49-03</t>
  </si>
  <si>
    <t>MTFK-KL-49-04</t>
  </si>
  <si>
    <t>MTFK-KL-49-05</t>
  </si>
  <si>
    <t>MTFK-KL-49-06</t>
  </si>
  <si>
    <t>MTFK-KL-49-07</t>
  </si>
  <si>
    <t>MTFK-KL-49-08</t>
  </si>
  <si>
    <t>MTFK-KL-49-09</t>
  </si>
  <si>
    <t>MTFK-KL-49-10</t>
  </si>
  <si>
    <t>MTFK-KL-49-11</t>
  </si>
  <si>
    <t>MTFK-KL-49-12</t>
  </si>
  <si>
    <t>MTFK-KL-49-13</t>
  </si>
  <si>
    <t>MTFK-KL-49-14</t>
  </si>
  <si>
    <t>MTFK-KL-49-15</t>
  </si>
  <si>
    <t>YTK-KL-50-01</t>
  </si>
  <si>
    <t>YTK-KL-50-02</t>
  </si>
  <si>
    <t>YTK-KL-50-03</t>
  </si>
  <si>
    <t>YTK-KL-50-04</t>
  </si>
  <si>
    <t>YTK-KL-50-05</t>
  </si>
  <si>
    <t>YTK-KL-50-06</t>
  </si>
  <si>
    <t>YTK-KL-50-07</t>
  </si>
  <si>
    <t>YTK-KL-50-08</t>
  </si>
  <si>
    <t>YTK-KL-50-09</t>
  </si>
  <si>
    <t>YTK-KL-50-10</t>
  </si>
  <si>
    <t>TM-KL-51-01</t>
  </si>
  <si>
    <t>TM-KL-51-02</t>
  </si>
  <si>
    <t>TM-KL-51-03</t>
  </si>
  <si>
    <t>TM-KL-51-04</t>
  </si>
  <si>
    <t>TM-KL-51-05</t>
  </si>
  <si>
    <t>TM-KL-51-06</t>
  </si>
  <si>
    <t>TM-KL-51-07</t>
  </si>
  <si>
    <t>TM-KL-51-08</t>
  </si>
  <si>
    <t>TM-KL-51-09</t>
  </si>
  <si>
    <t>TM-KL-51-10</t>
  </si>
  <si>
    <t>YNGN-KL-52-01</t>
  </si>
  <si>
    <t>YNGN-KL-52-02</t>
  </si>
  <si>
    <t>YNGN-KL-52-03</t>
  </si>
  <si>
    <t>YNGN-KL-52-04</t>
  </si>
  <si>
    <t>YNGN-KL-52-05</t>
  </si>
  <si>
    <t>YNGN-KL-52-06</t>
  </si>
  <si>
    <t>YNGN-KL-52-07</t>
  </si>
  <si>
    <t>YNGN-KL-52-08</t>
  </si>
  <si>
    <t>YNGN-KL-52-09</t>
  </si>
  <si>
    <t>YNGN-KL-52-10</t>
  </si>
  <si>
    <t>YNGN-KL-52-11</t>
  </si>
  <si>
    <t>YNGN-KL-52-12</t>
  </si>
  <si>
    <t>YNGN-KL-52-13</t>
  </si>
  <si>
    <t>YNGN-KL-52-14</t>
  </si>
  <si>
    <t>YNGN-KL-52-15</t>
  </si>
  <si>
    <t>YNGN-KL-52-16</t>
  </si>
  <si>
    <t>YNGN-KL-52-17</t>
  </si>
  <si>
    <t>YNGN-KL-52-18</t>
  </si>
  <si>
    <t>YNGN-KL-52-19</t>
  </si>
  <si>
    <t>YNGN-KL-52-20</t>
  </si>
  <si>
    <t>YNGN-KL-52-21</t>
  </si>
  <si>
    <t>YNGN-KL-52-22</t>
  </si>
  <si>
    <t>YNGN-KL-52-23</t>
  </si>
  <si>
    <t>YNGN-KL-52-24</t>
  </si>
  <si>
    <t>YNGN-KL-52-25</t>
  </si>
  <si>
    <t>YNGN-KL-52-26</t>
  </si>
  <si>
    <t>YNGN-KL-52-27</t>
  </si>
  <si>
    <t>YNGN-KL-52-28</t>
  </si>
  <si>
    <t>YNGN-KL-52-29</t>
  </si>
  <si>
    <t>YNGN-KL-52-30</t>
  </si>
  <si>
    <t>YNGN-KL-52-31</t>
  </si>
  <si>
    <t>YNGN-KL-52-32</t>
  </si>
  <si>
    <t>YNGN-KL-52-33</t>
  </si>
  <si>
    <t>YNGN-KL-52-34</t>
  </si>
  <si>
    <t>YNGN-KL-52-35</t>
  </si>
  <si>
    <t>YNGN-KL-52-36</t>
  </si>
  <si>
    <t>YNGN-KL-52-37</t>
  </si>
  <si>
    <t>YNGN-KL-52-38</t>
  </si>
  <si>
    <t>YNGN-KL-52-39</t>
  </si>
  <si>
    <t>YNGN-KL-52-40</t>
  </si>
  <si>
    <t>YNGN-KL-52-41</t>
  </si>
  <si>
    <t>YNGN-KL-52-42</t>
  </si>
  <si>
    <t>YNGN-KL-52-43</t>
  </si>
  <si>
    <t>YNGN-KL-52-44</t>
  </si>
  <si>
    <t>Yapı yüksekliği 51.50 m'den daha fazla olan konut dışı yapılarda, tahliye süresinin uzun olması</t>
  </si>
  <si>
    <t>yangının acil durum asansörünü etkileme durumu var.</t>
  </si>
  <si>
    <t>olası acil durumlarda enerji kesilmesi ile kaçış yollarının aydınlatılmaması, acil durum asansörünün kullanılamaması.</t>
  </si>
  <si>
    <t>Asansör içindeki elektrik tesisat ve kablolarının suyla teması halinde elektiriksel  kazaların artması.</t>
  </si>
  <si>
    <t xml:space="preserve">Acil durum asansörünün çalışmaması </t>
  </si>
  <si>
    <t>Yapı yüksekliği 51.50 m'den daha fazla olan konut dışı yapılarda, ayrıca acil durumlarda kullanılmak üzere en az 1 asansör yangın asansörü olarak düzenlenecektir</t>
  </si>
  <si>
    <t>Binaların yangından korunması hakkında yönetmelik md. 63</t>
  </si>
  <si>
    <t>Kaçış merdivenlerine yangının ve dumanın geçişini engellemek için planlama yapılmalıdır.</t>
  </si>
  <si>
    <t>Binaların yangından korunması hakkında yönetmelik md. 34,63</t>
  </si>
  <si>
    <t>acil durum Jeneratörünün yapılması, yaptırılması ya da kontrollerinin yapılması gereklidir.</t>
  </si>
  <si>
    <t>Asansör boşluğu içindeki  elektrik tesisat ve kabloları sudan etkilenmeyecek şekilde düzenlenmelidir.</t>
  </si>
  <si>
    <t>Binaların yangından korunması hakkında yönetmelik md. 63-5</t>
  </si>
  <si>
    <t>Acil durum asansörünün makina dairesi ayrılmış ve asansör kuyusu basınçlandırılmış olmalıdır.</t>
  </si>
  <si>
    <t>Binaların yangından korunması hakkında yönetmelik md. 63-6</t>
  </si>
  <si>
    <t>Jeneratörde başlayacak olan yangının tüm binaya yayılması ihtimali</t>
  </si>
  <si>
    <t>Jeneratörde ya da yakıt deposunda oluşacak bir yangının diğerini etkileme durumu var.</t>
  </si>
  <si>
    <t>jeneratörün suyla teması, yanıcı sıvı ve gaz ile yangının başlama durumu var</t>
  </si>
  <si>
    <t>meydana gelebilecek bir yangının binanın diğer alanlarına atlama(sirayet) ihtimali var.</t>
  </si>
  <si>
    <t>Binaların yangından korunması hakkında yönetmelik md. 66</t>
  </si>
  <si>
    <t>Jeneratörün içinde bulunacağı odanın bina içinde konumlandırılması hâlinde; bir yangın hâlinde çıkan dumanların ve sıcaklığın binadaki kaçış yollarına sirayet etmemesi ve serbest hareketi engellenmiyor  şekilde düzenlenmesi gereklidir.</t>
  </si>
  <si>
    <t>Yakıt depoları, yangına dayanıklı bölmelerle korunmuş bir hacme yerleştirilmeli. 120 dk yangına dayanıklı olması gereklidir.</t>
  </si>
  <si>
    <t>Binaların yangından korunması hakkında yönetmelik md. 66-md 56</t>
  </si>
  <si>
    <t>Jeneratör odalarından temiz su, pis su, patlayıcı ve yanıcı sıvı ve gaz tesisatı donanımı ve ekipmanları geçirilemez ve üst kat mahallerinde ıslak hacim düzenlenemez. Jeneratör ile ilgili düzenleme buna göre yapılmalıdır.</t>
  </si>
  <si>
    <t>Binaların yangından korunması hakkında yönetmelik md. 66-</t>
  </si>
  <si>
    <t>elektrikli ve lpg yada doğalgaz kullanımına göre patlama, çarpılma ve yangın ihtimali var.</t>
  </si>
  <si>
    <t>davlumbaz altında başlayan yangının hava kanalı boyunca ilerlemesi ve havalandırma cihazına kadar ulaşarak yangını havalandırma cihazı ve çatıya yayması.</t>
  </si>
  <si>
    <t>gaz kaçağının farkedilememesi sonucu parlama, patlama ve yangın durumu</t>
  </si>
  <si>
    <t xml:space="preserve">mutfakta biriken aşırı ısının, nemin, dumanın ortama yayılmadan oluştuğu yerde toplanıp dışarıya atılmaması sonucu çalışma ortamlarının uygun olmaması ve yangın ihtimali </t>
  </si>
  <si>
    <t>patlama parlama ve yangın sonucu ölüm riski var</t>
  </si>
  <si>
    <t>gerekli tedbirlerin alınması sağlanmalı, mutfak tipine göre, gaz kesme, gaz algılama, uyarı işaretleri olmalı. Elektrik tesisatının uygunluğu kontrol ettirilmeli,uyarı işaretleri, uygun yangın söndürücü vb. tedbirlerin alınması gereklidir.
ayrıca okul/kurum içerisinde mutfak ve çay ocağı dışında çay makinesi, ısıtıcı, kahve makinesi gibi makinelerin olmaması gereklidir.</t>
  </si>
  <si>
    <t xml:space="preserve">Binaların yangından korunması hak. Yönetmelik </t>
  </si>
  <si>
    <t>mutfakta kullanılan davlumbazlara otomatik söndürme sistemi kurulmalı.</t>
  </si>
  <si>
    <t>Binaların yangından korunması hak. Yönetmelik madde 57</t>
  </si>
  <si>
    <t>gaz algılama, gaz kesme ve uyarı tesisatının kurulması</t>
  </si>
  <si>
    <t>havalandırma sisteminin oluşturulması</t>
  </si>
  <si>
    <t>Mutfak ve çay ocakları binanın diğer kısımlarından en az 120 dakika süreyle yangına dayanıklı bölmeler ile ayrılmış biçimde konumlandırılmalı</t>
  </si>
  <si>
    <t>binaların yangından korunması hakkında yönetmelik</t>
  </si>
  <si>
    <t>LPG kullanılan mutfaklarda, LPG tüpleri bodrum katta bulundurulamaz. LPG kullanılan mutfakların bodrum katta olması hâlinde; gaz algılayıcının ortamdaki gaz kaçağını algılayıp uyarması ile devreye giren ve gaz akışını kesen, otomatik emniyet vanası veya ani kapama vanası gibi bir emniyet vanasının ve havalandırmanın bulunması gerekir.</t>
  </si>
  <si>
    <t>Binaların yangından korunması hak. Yönetmelik madde 55-madde 57</t>
  </si>
  <si>
    <t>havalandırma sistemi oluşturlması ve ikinci bir çıkışın tahsis edilmesi gereklidir.</t>
  </si>
  <si>
    <t>patlama parlama ve yangın riski, yaralanma ve ölüm</t>
  </si>
  <si>
    <t xml:space="preserve"> yönetmeliğe uygun olmadığından uyku halinde tehlikeye yakalanma riski, kaçış ihtimalinin az olması</t>
  </si>
  <si>
    <t>yangının diğer odalara ve katlara hızlıca sirayet riski var</t>
  </si>
  <si>
    <t>yangının kaçış yolunda başlama durumunda çıkış yolu olmaması</t>
  </si>
  <si>
    <t>yangın başladıktan sonra hızlıca yayılma riski var ve kaçış süresinin az olma durumu var</t>
  </si>
  <si>
    <t>havada biriken ısının, nemin, dumanın ortamdan atılamaması sonucu hava kalitesinin azalması ve zararlı gazların birikmesi durumunda parlama ve yangın ihtimali, Boğulma, zehirlenme, uygun olmayan termal konfor şartları</t>
  </si>
  <si>
    <t>acil durumlarda kapının arkasındaki durumun farkedilmemesi ile yangının büyümesi durumu var</t>
  </si>
  <si>
    <t>yönetmeliğe uygun olması sağlanmalı</t>
  </si>
  <si>
    <t>Binaların yangından korunması hak. Yönetmelik. Mad. 50</t>
  </si>
  <si>
    <t>en az 60 dakika yangına dayanıklı malzemeden yapılmalı.</t>
  </si>
  <si>
    <t>her katta en az 2 çıkış sağlanmalı.</t>
  </si>
  <si>
    <t xml:space="preserve"> Kapılar Yangına karşı en az 30 dakika dayanıklı malzemeden yapılmalı</t>
  </si>
  <si>
    <t>doğal havalandırma yapılmalı</t>
  </si>
  <si>
    <t>Kapı için, her bir kanat yüzey alanının en az % 25’i değerinde net görüş sağlayan cam paneller konulmalı.</t>
  </si>
  <si>
    <t>parlama, patlama ve yangın ihtimali çok yüksek</t>
  </si>
  <si>
    <t>tüp içindeki malzemenin genleşerek patlama riski var.</t>
  </si>
  <si>
    <t xml:space="preserve">yangın durumunda yangının tüp depolanan alanlara hızlıca sirayet etme riski var </t>
  </si>
  <si>
    <t>havada biriken ısının, nemin, dumanın ortamdan atılamaması sonucu zararlı gazların birikmesi durumunda parlama ve yangın ihtimali.</t>
  </si>
  <si>
    <t>tehlikeli maddenin cinsinin, tehlikeli olma durumunun ne olduğunun bilinmemesi, yanlış depolama riskleri mevcut</t>
  </si>
  <si>
    <t>Boğulma, zehirlenme, uygun olmayan termal konfor şartları ve zararlı maddelerin ortamdan atılamaması sonucu patlama parlama yangın</t>
  </si>
  <si>
    <t>Boğulma, zehirlenme, uygun olmayan termal konfor şartları, kaçak gaz durumunda durumun farkedilmemesi ve patlama yangın riski</t>
  </si>
  <si>
    <t>meydana gelebilecek bir patlama durumunda bina taşıyıcı sistemlerinin zarar görmesi</t>
  </si>
  <si>
    <t>yangın anında haberleşmenin hızlıca yapılmaması ve yangın ihbarının zamanında yapılamaması</t>
  </si>
  <si>
    <t>yangına hızlı müdahaleyi engelleme ve binada can ve mal kaybının artması durumu</t>
  </si>
  <si>
    <t>bina ile ilgili bilgilendirmeye ulaşılamaması ve zamanında müdahale edilmemesi</t>
  </si>
  <si>
    <t>acil durumlarda yaşanacak kaos sonucu daha fazla zarar meydana gelme riski</t>
  </si>
  <si>
    <t>binada bulunabilecek kişilerin özellikle ziyaretçilerin ne yapacağını bilememesi ve zamanında binadan çıkamaması</t>
  </si>
  <si>
    <t>yangına hızlı müdahale edilememesi</t>
  </si>
  <si>
    <t>acil durumlarda acil aydınlatma yönlendirme ve yangın uyarı sisteminin çalışmaması</t>
  </si>
  <si>
    <t>yangına zamanında müdahale edilememesi</t>
  </si>
  <si>
    <t>yangın anında yangın dolaplarının çalışmaması</t>
  </si>
  <si>
    <t>yakıtın kazan dairesinden atılamaması sonucu patlama parlama yangın</t>
  </si>
  <si>
    <t>yangına hızlı müdahale edememe ve yangının büyümesi</t>
  </si>
  <si>
    <t>patlama, parlama ve yangın</t>
  </si>
  <si>
    <t>Boğulma, zehirlenme, uygun olmayan termal konfor şartları</t>
  </si>
  <si>
    <t>yangın, patlama riski ayrıca acil durumda davranış şekli</t>
  </si>
  <si>
    <t>yangın, patlama, parlama</t>
  </si>
  <si>
    <t>baca tıkanıklığı sonucu zehirli gazların atılamaması, patlama parlama ve yangın</t>
  </si>
  <si>
    <t>acil bir durumda yangının başladığı alanların tespit edlimesinin zorlaşması. Tahmini iş yaparak baca temizliğinin aksatılması sonucu patlama parlama ve yangın</t>
  </si>
  <si>
    <t>çatı araları periyodik bakımlarının aksatılması sonucu parlama, patlama ve yangın</t>
  </si>
  <si>
    <t>yangın sırasında hızlı müdahale şansının olmaması</t>
  </si>
  <si>
    <t>yangın tüplerinin gözükmeyen alanlarda olması sonucu yangına müdahalenin gecikmesi</t>
  </si>
  <si>
    <t>yangın sırasında tüplerin boş olması sonucu yangına müdahale edememek</t>
  </si>
  <si>
    <t>binada görev dağılımı yapılmaması sonucu kargaşa, acil durumlarda davranış şekillerinin rastgele olması sonucu can ve mal kaybının artması riski</t>
  </si>
  <si>
    <t>yangın sırasında nasıl hareket edileceğini bilmemek ve yardımcı olmama sonucu can ve mal kaybının artması</t>
  </si>
  <si>
    <t>binada elektrikten kaynaklı yangın, çarpılma ve ölüm riski</t>
  </si>
  <si>
    <t xml:space="preserve">parlama, patlama ve yangın </t>
  </si>
  <si>
    <t>parlama, patlama yangın</t>
  </si>
  <si>
    <t>yanlış kullanım sonucu parlama, patlama yangın</t>
  </si>
  <si>
    <t>tedbirsizlik, dikkatsizlik yangın, patlama, parlama</t>
  </si>
  <si>
    <t>yangında zarar görme riski, can ve mal kaybı</t>
  </si>
  <si>
    <t>tehlikeli maddenin cinsine göre uygun standartlarda depo edilmeli.
Doğalgaz, LPG veya tehlikeli maddeler ile çalışılan yerlerde fanların ve havalandırma motorlarının patlama ve kıvılcım güvenlikli (ex-proof) olması gerekir. Kablo ve pano tesisatlarının da kıvılcım güvenlikli olması şarttır.</t>
  </si>
  <si>
    <t>Binaların yangından korunması hakkında yönetmelik</t>
  </si>
  <si>
    <t>tüplerin güneşten ve nemden korunmalı hale getirilmesi şarttır.</t>
  </si>
  <si>
    <t xml:space="preserve">binaların yangından korunması hakkında yönetmelik mad. 105
</t>
  </si>
  <si>
    <t>Tüplerin detantör ve hortumları standartlara uygun olmalı.periyodik kontrollerinin (6 ayda bir) yapılması sağlanmalıdır.</t>
  </si>
  <si>
    <t xml:space="preserve">en az 120 dakika dayanıklı yangına dayanıklı bölmelerde bulundurulması gereklidir. </t>
  </si>
  <si>
    <t>binaların yangından korunması hakkında yönetmelik mad. 105</t>
  </si>
  <si>
    <t>havalandırma tertibatı oluşturulmalı</t>
  </si>
  <si>
    <t>ikaz işaretleri yerleştirilmeli, hangi maddelerin birbiri yanına depolanmayacağı belirtilmeli, çalışanlar bu konuda bilgilendirilmeli</t>
  </si>
  <si>
    <t>doğal ya da cebri havalandırma sağlanmalı</t>
  </si>
  <si>
    <t>gaz alarm sistemleri kurulmalı</t>
  </si>
  <si>
    <t xml:space="preserve">binaların yangından korunması hakkında yönetmelik </t>
  </si>
  <si>
    <t>bina dışına ya dabodrum kat olmayan bir alana taşınmalı</t>
  </si>
  <si>
    <t>binaların yangından korunması hakkında yönetmelik  mad 55</t>
  </si>
  <si>
    <t>“Binanın güvenlik ve kontrol sisteminin bulunduğu yere/yerlere kırmızı zemin üzerine fosforlu sarı veya beyaz renkte ” YANGIN 110” yazısı asılmalı</t>
  </si>
  <si>
    <t>SAĞLIK VE GÜVENLİK İŞARETLERİ YÖNETMELİĞİ</t>
  </si>
  <si>
    <t>Yangına müdahaleyi kolaylaştırmak bakımından, itfaiye araçlarının binaya kolayca yanaşmasını sağlamak üzere, binanın ana girişine ve civarına park yasağı konulmamış ve bu husus trafik levha ve işaretleri ile gösterilmeli</t>
  </si>
  <si>
    <t xml:space="preserve">Binaların yangından korunması hakkında yönetmelik  mad. 7 </t>
  </si>
  <si>
    <t xml:space="preserve"> binaya ait yangın tahliye projesi, bina girişinde ve yangın sırasında itfaiyenin kolaylıkla ulaşabileceği bir yerde bulundurulmalı</t>
  </si>
  <si>
    <t xml:space="preserve"> binanın kaçış yolları, yangın dolapları, itfaiye su verme ağızları , yangın pompaları ile jeneratörün yeri işaretlenmeli</t>
  </si>
  <si>
    <t>“Şehir şebekesinin kesilmesi, yangın, deprem gibi sebeplerle binanın elektrik enerjisinin güvenlik maksadıyla kesilmesi ve normal aydınlatmanın sağlanamaması halinde, otomatik olarak devreye girerek armatürün kendi gücüyle veya ikinci bir enerji kaynağından beslenerek normal aydınlatma sağlayacak ”ACiL Durum Aydınlatma Sistemi ” tesis edilmeli.</t>
  </si>
  <si>
    <t xml:space="preserve">Binaların yangından korunması hakkında yönetmelik  mad. 70 </t>
  </si>
  <si>
    <t>“Binada, kullanıcıların çıkışlara kolaylıkla ulaşabilmesi için ”Acil Durum Yönlendirmesi ” yapılmalı</t>
  </si>
  <si>
    <t>Binada yangın algılama ve uyarı sistemi tesis edilmeli</t>
  </si>
  <si>
    <t>Binaların yangından korunması hakkında yönetmelik  mad. 74</t>
  </si>
  <si>
    <t>“Binada kurulu bulunan sistemlerin ( Acil Aydınlatma, Yönlendirme ve Yangın Algılama ve Uyarı ) ilgili standartlarda belirtilen sistemin gerektirdiği periyodik kontrol, test ve bakımları yaptırılmalı</t>
  </si>
  <si>
    <t>Yüksek binalar ile toplam kapalı kullanım alanı 1000 m2’den büyük imalathane, atölye, depo, otel, motel, sağlık, toplanma amaçlı ve eğitim binalarında ve kapalı kullanım alanı 2000 m2’den büyük bütün binalarda yangın dolabı yapılması mecburidir.</t>
  </si>
  <si>
    <t xml:space="preserve"> Binalarda bulunan yangın dolaplarının ve hortum makara sistemlerinin TS EN 671-3 standardında belirtilen periyodik bakımlarının, bina sahibi, yönetici veya sorumlu bina yetkilisi tarafından yaptırılması mecburidir. </t>
  </si>
  <si>
    <t>tesisatlardaki kaçaklar tespit edilip tamiri yapılacak. Ayrıca Sıvı yakıt akıntıları yakıt ayırıcıdan geçirildikten sonra pis su çukuruna akıtılır ve kontrollü bir şekilde kazan dairesinden uzaklaştırılır.</t>
  </si>
  <si>
    <t>Binaların yangından korunması hakkında yönetmelik  mad. 54</t>
  </si>
  <si>
    <t>Dökülen yakıtın kolayca boşaltılacağı kanal sistemi yapılmalı</t>
  </si>
  <si>
    <t>pis su çukuru yok ve kanalizasyona bağlanmalı</t>
  </si>
  <si>
    <t>Kazan dairesinde en az bir adet 6 kg’lık çok maksatlı kuru kimyevi tozlu yangın söndürme cihazı yerleştirilmeli</t>
  </si>
  <si>
    <t>Kazan dairesinde doğalgaz veya LPG kullanılıyorsa bu gazları algılayacak gaz algılayıcılar  yerleştirilmeli</t>
  </si>
  <si>
    <t>Binaların yangından korunması hakkında yönetmelik  mad. 55</t>
  </si>
  <si>
    <t>havalandırma sisteminin oluşturulması. (pencere açılması vb.)</t>
  </si>
  <si>
    <t>Kazan dairesini işleten personelin kazan dairesi işletmeciliği / ateşleyici yeterlilik sertifikası olmalı</t>
  </si>
  <si>
    <t xml:space="preserve">Sıvı yakıt kullanılan kazan dairesi ile yakıt deposu yangına dayanıklı bir bölme ile ayrılmalı </t>
  </si>
  <si>
    <t>Binaların yangından korunması hakkında yönetmelik  mad. 56</t>
  </si>
  <si>
    <t>Yılda bir mahallin itfaiye teşkilatı veya itfaiye teşkilatından izin almış özel firmalara binanın baca temizliği yaptırılmalı</t>
  </si>
  <si>
    <t>Binaların yangından korunması hakkında yönetmelik  mad. 58</t>
  </si>
  <si>
    <t>baca  temizlik ve bakım raporları dosyada muhafaza edilmeli</t>
  </si>
  <si>
    <t>Çatıda hiçbir malzeme depolanmaz.</t>
  </si>
  <si>
    <t>Binaların yangından korunması hakkında yönetmelik  mad. 61</t>
  </si>
  <si>
    <t xml:space="preserve"> Çatı araları periyodik olarak temizlenmeli ve kontrol çizelgesi olmalı</t>
  </si>
  <si>
    <t>Binada her 250 m² yapı inşaat alanı için bir adet olmak üzere 6 kg’lık kuru kimyevi tozlu yangın söndürme cihazı bulunmalı</t>
  </si>
  <si>
    <t>Binaların yangından korunması hakkında yönetmelik  mad. 99</t>
  </si>
  <si>
    <t>Yangın söndürme cihazlarının, zeminden yüksekliği yaklaşık 90 cm’yi aşmayacak şekilde duvara montajları edilmeli</t>
  </si>
  <si>
    <t>Yangın söndürme cihazlarının 4 yılın sonunda yılda bir içindeki söndürme maddeleri yenilenerek hidrostatik testleri yapılmalı</t>
  </si>
  <si>
    <t>Cihazların periyodik kontrolü ve bakımı yapılmalı</t>
  </si>
  <si>
    <t>Binada acil durum ekipleri ( söndürme ekibi, kurtarma ekibi, koruma ekibi, ilk yardım ekibi ) kurulmuş oluşturumalı</t>
  </si>
  <si>
    <t>Binaların yangından korunması hakkında yönetmelik  mad. 126</t>
  </si>
  <si>
    <t>Acil durum ekiplerinin personeline ; yangından korunma , yangının söndürülmesi, can ve mal kurtarma, ilk yardım, itfaiye ile iş birliği ve organizasyon sağlanması konularında eğitim verilmeli</t>
  </si>
  <si>
    <t>Binaların yangından korunması hakkında yönetmelik  mad. 129</t>
  </si>
  <si>
    <t>Binanın elektrik tesisatı, elektrik mühendisi veya teknisyenleri tarafından yılda bir defa kontrol edilmeli.</t>
  </si>
  <si>
    <t>Binaların yangından korunması hakkında yönetmelik  mad. 67</t>
  </si>
  <si>
    <t>Kolayca tutuşabilir ya da yanıcı maddelerin uygun olarak depolanması (örneğin, azami depolama sıcaklığının aşılmaması).Kolayca tutuşabilir ve yanıcı maddelerin ayrı muhafazası.</t>
  </si>
  <si>
    <t>Binaların yangından korunması hakkında yönetmelik  mad. 29-madde 52</t>
  </si>
  <si>
    <t>havalandırma sağlanmalı</t>
  </si>
  <si>
    <t>Binaların yangından korunması hakkında yönetmelik  mad. 103</t>
  </si>
  <si>
    <t>tüm kimyasal maddeler için Madde Güvenlik Bilgi Formu sağlanması.</t>
  </si>
  <si>
    <t>GÜVENLİK BİLGİ FORMLARININ DÜZENLENMESİNE İLİŞKİN
USUL VE ESASLAR TEBLİĞİ
mad. 5</t>
  </si>
  <si>
    <t>Yangın tehlikesi olabilecek alanlar uygun bir şekilde işaretlenmeli</t>
  </si>
  <si>
    <t>GÜVENLİK VE SAĞLIK İŞARETLERİ YÖNETMELİĞİ madde 5</t>
  </si>
  <si>
    <t>işçilere eğitim verilmeli</t>
  </si>
  <si>
    <t>Kimyasal Maddelerle Çalışmalarda Sağlık ve Güvenlik Önlemleri Hakkında Yönetmelik  madde 10</t>
  </si>
  <si>
    <t>Yangınla mücadele ekipmanının seçiminin işyerine uygun olarak yapılması</t>
  </si>
  <si>
    <t>6331 İş sağlığı ve güvenliği kanunu madde 11</t>
  </si>
  <si>
    <t>Yangınla mücadele ekipmanının düzenli aralıklarla kontrol ve test edilmesi.</t>
  </si>
  <si>
    <t>Yangınla mücadele ekipmanınıza kolayca ulaşılabilir hale getirilmeli</t>
  </si>
  <si>
    <t>Acil durum ve kaçış planları oluşturulmalı</t>
  </si>
  <si>
    <t>Kaçış yollarınız işaretlenmeli</t>
  </si>
  <si>
    <t>SAĞLIK VE GÜVENLİK İŞARETLERİ yönetmeliği ek-1 İŞYERİNDE KULLANILAN SAĞLIK VE GÜVENLİK İŞARETLERİ İLE İLGİLİ
ASGARİ GENEL GEREKLER</t>
  </si>
  <si>
    <t>Yangın alarm sistemi oluşturulmalı</t>
  </si>
  <si>
    <t>Yangınla mücadele tatbikatları yapılmalı ve raporlanmamalı</t>
  </si>
  <si>
    <t>Yangınla mücadele eğitimi verilmeli</t>
  </si>
  <si>
    <t>Ateşleyici kaynaklar engellenmeli ya da yok edilmeli .</t>
  </si>
  <si>
    <t xml:space="preserve">Binaların yangından korunması hakkında yönetmelik </t>
  </si>
  <si>
    <t>Yangın sonucu yaralanma, toplu ölüm, büyük maddi hasar</t>
  </si>
  <si>
    <t>yanıcı maddelerin ayrı, hatta farklı bina ve depolarda depolanması</t>
  </si>
  <si>
    <t xml:space="preserve">İŞ GÜCÜ KAYBI,MADDİ KAYIP,PATLAMA,YARALANMA,YANGIN ,ÖLÜM,UZUV KAYBI,ZEHİRLENME
</t>
  </si>
  <si>
    <t xml:space="preserve">İŞ GÜCÜ KAYBI,MADDİ KAYIP,PATLAMA,YARALANMA,YANGIN ,ÖLÜM,UZUV KAYBI
</t>
  </si>
  <si>
    <t xml:space="preserve">İŞ GÜCÜ KAYBI,MADDİ KAYIP,YANGIN
</t>
  </si>
  <si>
    <t>EZİLME MADDİ KAYIP ÖLÜM YANIK YARALANMA</t>
  </si>
  <si>
    <t>zehirlenme,patlama,uzuv kaybı,maddi kayıp,yangın,ölüm,iş gücü kaybı</t>
  </si>
  <si>
    <t>PARLAMA PATLAMA ÖLÜM YARALANMA</t>
  </si>
  <si>
    <t>PARLAMA PATLAMA ÖLÜM YARALANMA ZEHİRLENME</t>
  </si>
  <si>
    <t>MADDİ KAYIP ÖLÜM YARALANMA ZEHİRLENME EZİLME</t>
  </si>
  <si>
    <t xml:space="preserve">MADDİ KAYIP ÖLÜM YARALANMA ZEHİRLENME EZİLME </t>
  </si>
  <si>
    <t>MADDİ KAYIP ÖLÜM YARALANMA ZEHİRLENME EZİLME YANIK</t>
  </si>
  <si>
    <t>ölüm,uzuv kaybı,yaralanma</t>
  </si>
  <si>
    <t>yangın,patlama,ölüm,yaralanma,uzuv kaybı MADDİ KAYIP</t>
  </si>
  <si>
    <t>YANGIN MADDİ KAYIP ÖLÜM YARALANMA</t>
  </si>
  <si>
    <t>MADDİ KAYIP YARALANMA ÖLÜM İZDİHAM</t>
  </si>
  <si>
    <t>MADDİ KAYIP YARALANMA ÖLÜM YANGIN</t>
  </si>
  <si>
    <t>patlama ,yangın,ölüm MADDİ KAYIP YARALANMA</t>
  </si>
  <si>
    <t>YANGIN PATLAMA YANGIN YARALANMA ÖLÜM</t>
  </si>
  <si>
    <t>yangın,patlama,ölüm,yaralanma,uzuv kaybı</t>
  </si>
  <si>
    <t>yangın , yaralanma,ölüm</t>
  </si>
  <si>
    <t>uzuv kaybı,ölüm MADDİ KAYIP</t>
  </si>
  <si>
    <t>ölüm,yaralanma MADDİ KAYIP İZDİHAM</t>
  </si>
  <si>
    <t xml:space="preserve">İZDİHAM YARALANMA ÖLÜM </t>
  </si>
  <si>
    <t xml:space="preserve">MADDİ KAYIP YARALANMA ÖLÜM </t>
  </si>
  <si>
    <t>MADDİ KAYIP YARALANMA YANIK ÖLÜM</t>
  </si>
  <si>
    <t>MADDİ KAYIP</t>
  </si>
  <si>
    <t>MADDİ KAYIP YARALANMA YANIK ÖLÜM PATLAMA PARLAMA</t>
  </si>
  <si>
    <t xml:space="preserve">YANGIN YARALANMA YANIK ÖLÜM PATLAMA </t>
  </si>
  <si>
    <t>YARALANMA YANIK</t>
  </si>
  <si>
    <t>YANGIN YANIK YARALANMA ÖLÜM</t>
  </si>
  <si>
    <t>YANIK YANGIN YARALANMA ÖLÜM ZEHİRLENME</t>
  </si>
  <si>
    <t>DOLAŞIM SİSTEMİ RAHATSIZLIKLARI GEÇİCİ SAĞIRLIK KALP ATIŞLARININ DEĞİŞMESİ KAN DOLAŞIMIN DEĞİŞMESİ KAS GERİLMELERİ SOLUNUM HIZLANMASI STRES KAN BASINCI ARTIŞI</t>
  </si>
  <si>
    <t>ANİ REFLEKS</t>
  </si>
  <si>
    <t>EKLEM HASTALIĞI KAS VE İSKELET SİSTEMİ HASTALIĞI</t>
  </si>
  <si>
    <t xml:space="preserve">DOLAŞIM SİSTEMİ RAHATSIZLIKLARI GEÇİCİ SAĞIRLIK KALP ATIŞLARININ DEĞİŞMESİ KAN DOLAŞIMIN DEĞİŞMESİ KAS GERİLMELERİ SOLUNUM HIZLANMASI STRES KAN BASINCI ARTIŞI </t>
  </si>
  <si>
    <t>CİLTTE tahriş ,zehirlenme  İŞ GÜCÜ KAYBI YANIK YANGIN</t>
  </si>
  <si>
    <t>İŞ GÜCÜ KAYBI</t>
  </si>
  <si>
    <t>CİLTTE tahriş ,İŞ GÜCÜ KAYBI</t>
  </si>
  <si>
    <t>CİLTTE TAHRİŞ ZEHİRLENMEPATLAMA YANGIN</t>
  </si>
  <si>
    <t xml:space="preserve">CİLTTE TAHRİŞ ZEHİRLENME </t>
  </si>
  <si>
    <t>ZEHİRLENME PATLAMA YANGIN</t>
  </si>
  <si>
    <t>ZEHİRLENME</t>
  </si>
  <si>
    <t xml:space="preserve">ZEHİRLENME PARLAMA YANGIN </t>
  </si>
  <si>
    <t xml:space="preserve">ZEHİRLENME CİLTTE TAHRİŞ </t>
  </si>
  <si>
    <t>ZEHİRLENME PARLAMA PATLAMA YANGIN</t>
  </si>
  <si>
    <t xml:space="preserve">ZEHİRLENME </t>
  </si>
  <si>
    <t>PATLAMA YANGIN</t>
  </si>
  <si>
    <t>PARLAMA PATLAMA YANGIN ZEHİRLENME</t>
  </si>
  <si>
    <t>  Basınçlı kapların hidrolik basınç deneyleri,  en yüksek çalışma basıncının 1, 5 katı ile yapılacaktır. Kontrol ve deney sonucu kullanılması sakıncalı görülen,  güvenlikle çalışmayı sağlayacak teçhizatı eksik olan ve bağlantı parçaları uygun bir şekilde bağlanmamış bulunan basınçlı kaplar,  eksikleri tamamlanıncaya ve arızalar giderilinceye kadar kullanılmayacaktır.</t>
  </si>
  <si>
    <t xml:space="preserve">İŞ EKİPMANLARININ KULLANIMINDA SAĞLIK VE
GÜVENLİK ŞARTLARI YÖNETMELİĞİ
</t>
  </si>
  <si>
    <t xml:space="preserve"> Her kazanın görünür bir yerine,  imalatçı firma tarafından aşağıdaki bilgiler yazılı bir plaka konulacaktır:
- İmalatçı firmanın adı, 
- Kazanın numarası, 
- İmal edildiği sene, 
- En yüksek çalışma basıncı
</t>
  </si>
  <si>
    <t>6331 SAYILI İŞ SAĞLIĞI VE GÜVENLİĞİ KANUNU</t>
  </si>
  <si>
    <t xml:space="preserve">Ocaksız buhar ve sıcak su kapları ile basınçlı hava depoları,  gaz tüpleri ve depoları gibi basınçlı kaplar ve bunların bağlantıları,  teçhizatı ve malzemesi tekniğe uygun olacaktır. Basınçlı kapların görünür yerlerine imalatçı firma tarafından; 
a) Kap hacmi (litre)
b) İşletme basıncı (kilogram/santimetrekare), 
c) Deneme basıncı (kilogram/santimetrekare), 
d) Kontrol tarihi, 
bilgilerin yazılı olduğu bir plaka,  konacaktır.
</t>
  </si>
  <si>
    <t>Basınçlı kaplarda iki veya daha çok emniyet supabı varsa, bunlardan en az bir tanesi, en çok basınça göre ayarlanmış olacaktır. Emniyet supapları, her vardiyada veya günde en az bir defa denenecek ve kaplar içinde yanıcı gazlar bulunduğunda, gerekli tedbir alınacaktır. Emniyet supaplarının, yoğunlaşmaya karşı, blöf muslukları bulunacaktır.</t>
  </si>
  <si>
    <t>Basınçlı kaplarda bulunan emniyet supabı, basınçlı kaba doğrudan doğruya bağlı olacaktırBasınçlı kapla arasında kesinlikle bir açma kapama elamanı bulunmamalıdır.. Ancak, kabın içinde bulunan madde, emniyet supabının takılmasını engellediği veya bozulmasına yol açtığı hallerde, emniyet supabı, basınçlı kaba en yakın bir tesisat üzerine takılacaktır.</t>
  </si>
  <si>
    <t xml:space="preserve"> Her işveren,  işyerlerindeki kazanlar için bir sicil kartı veya defteri tutacak,  bunlara,  yapılan onarım,  bakım ve deneyleri,  günü gününe işleyecektir.</t>
  </si>
  <si>
    <t xml:space="preserve"> Basınçlı kapların kontrol ve deneyleri,  ehliyeti Hükümet veya mahalli idarelerce kabul edilen teknik elemanlar tarafından,  imalinin bitiminden sonra ve monte edilip kullanılmaya başlanmadan önce,  veya yapılan değişiklik ve büyük onarımlardan sonra,  en az üç ay kullanılmayıp yeniden servise girmeleri halinde ise tekrar kullanmaya başlanmadan önce ve herhalde periyodik olarak yılda bir yapılır. Kontrol ve deney sonuçları,  düzenlenecek bir raporda belirtilir ve bu raporlar işyerlerinde saklanır.
</t>
  </si>
  <si>
    <t>Basınçlı kapların üzerinde, gerektiğinde içine girmeyi sağlayacak kapılar veya kapaklar bulunacak, girilemeyecek kadar küçük olan basınçlı kaplarda, el delikleri yapılacak ve bu delikler emniyetli bir şekilde kapatılmış olacaktır. Kapı ve kapaklar deney basıncına dayanacak sağlamlıkta olacak, giriş deliklerinin boyutları tekniğe uygun olarak bir insanın rahatça girmesini sağlayacak büyüklükte yapılacaktır. El deliklerinin boyutları 70x90 milimetreden küçük yapılmayacak ve basınçlı kaplar üzerinde bulunan yıkama ve kontrol körtapaları en az 25 milimetre çapında olacaktır.</t>
  </si>
  <si>
    <t>Basınçlı kaplar üzerinde bulunan boşaltma ve kontrol kör tapaları en az 25 mm çapında olmalıdır.</t>
  </si>
  <si>
    <t>İçi su dolu tank ve depolarda donmaya karşı önlemler alınmalı.(depo donmaya karşı izole edilebilir)</t>
  </si>
  <si>
    <t>Tankın altındaki su boşaltma musluğundan her gün biriken su boşaltılacak</t>
  </si>
  <si>
    <t>Hava kompresörü ile hava tankları arasında, yağ ve nem
ayırıcıları (seperatör) bulunacak ve bunlar hiç bir şekilde çıkarılmayacaktır.</t>
  </si>
  <si>
    <t>   Sabit kompresörlerin temiz hava emmeleri sağlanacak ve patlayıcı,  zararlı ve zehirli gaz,  duman ve toz emilmesi önlenecektir.</t>
  </si>
  <si>
    <t>Tehlike anında kompresörü uzaktan durdurma tertibatı olacak</t>
  </si>
  <si>
    <t xml:space="preserve"> Patlayıcı,  parlayıcı ve zararlı gaz kompresörlerinin yapıldığı malzeme,  sıkıştırdığı gazın ve içindeki maddelerin kimyasal etkisine dayanacak nitelikte olacaktır.</t>
  </si>
  <si>
    <t>Kompresörlerde, her kompresöre özgü, özel kompresör yağı kullanılacaktır.</t>
  </si>
  <si>
    <t>Seperatör elemanını yılda bir kez düzenli olarak değiştirmeli.Bu filtrenin temizlemesi mümkün değildir. Yılda 4000 saatten fazla çalışılıyor ise 4000 saatte bir seperatör değiştirilmelidir. İç ve dış basınç arasında 1,5 Bar dan fazla fark görülürse değişim saati gelmese dahi separatör değiştirilmelidir.</t>
  </si>
  <si>
    <t>Eskimiş yıpranmış, ömrünü tamamlamış kayışlar değiştirilmelidir.</t>
  </si>
  <si>
    <t xml:space="preserve">
6331 SAYILI İŞ SAĞLIĞI VE GÜVENLİĞİ KANUNU</t>
  </si>
  <si>
    <t>Radyatörün tersinden (dıştan içe) petekler arasına basınçlı hava tutarak temizlenir.</t>
  </si>
  <si>
    <t>Tüpler ; içerik bilgilerini ve tehlikeli bileşik uyarılarını açıkça gösterecek şekilde etiketlenmiş 
olmaması durumunda, üretici firmaya durum bildirilir.</t>
  </si>
  <si>
    <t>Tüpler sürüklenmemeli, kaydırılmamalı veya yuvarlanmamalıdır.Tüpler yetkili kişiler tarafından tekerlekli ve zincirli arabalar kullanılarak taşınacak ve depo içerisinde de sabitlenecek.</t>
  </si>
  <si>
    <t>Tüpler boş/dolu diye ayrılarak etiketlenmeli ve ayrı olarak depolanmalıdır.</t>
  </si>
  <si>
    <t>basınçlı tüpler tedarikçi firmadan vana koruma başlıkları le birlikte getirilmesi istenecek.Depoda ve kullanılacakları zaman bile vana koruyucu başlıkları üzerlerinde olacak.</t>
  </si>
  <si>
    <t>Tüpler tehlike sınıflarına göre gruplandırılıp depolanmalıdır. GRUP1 VE GRUP 4 birlikte depolanabilir.GRUP 2 VE 3 birlikte depolanabilir GRUP 5 hiçbir grupla depolanamaz.</t>
  </si>
  <si>
    <t>Tüpler taşınma yada depolanma esnasında düsme veyadevrilmelerini önlemek için dik olarak ve saglam sekilde taşınmalı ve depolanmalıdır Dikey duran gaz
tüpleri düşmelere karşı kelepçe veya zincir gibi uygun nitelikte bağlantı elemanları ile güvenlik
altına alınmalıdır.</t>
  </si>
  <si>
    <t>Gazın regülatörden sonuna kadar tahliyesini sağlayan boru takımının gaz ile uyumlu olmasına dikkat edilmelidİr.</t>
  </si>
  <si>
    <t>Tüpler kullanılmadığı zaman boşaldığında iş bitiminde veya taşınırken vanası kapalı olmalıdır.</t>
  </si>
  <si>
    <t>Binalarda yangın kaçış yolları kalıcı olarak işaretlenmelidri.</t>
  </si>
  <si>
    <t>GÜVENLİK VE SAĞLIK İŞARETLERİ YÖNETMELİĞİ</t>
  </si>
  <si>
    <t>Yangın çıkış kapıları her zaman ulaşılabilir olmalı kilitli olmamalı(panik bar kullanılmalı) önlerinde bir engelleyici olmamalı ,merdivenlere geçişleri engelleyecek malzemeler bulunmamalı .</t>
  </si>
  <si>
    <t>BİNALARIN YANGINDAN KORUNMASI HAKKINDA YÖNETMELİK</t>
  </si>
  <si>
    <t>Yılda bir kezden daha fazla olmayan, ancak 6 aydan da daha az olmayan aralıklarla kontrol edilecek ve kontrol tarihleri üzerinde belirtilecektir.</t>
  </si>
  <si>
    <t xml:space="preserve">Yangınla mücadele ekipmanının kolay erişilebilir olması sağlanmalıdır. 
Yangınla mücadele ekipmanlarının yerini gösterir uygun büyüklükteki uyarı levhaları asılmalıdır. 
</t>
  </si>
  <si>
    <t xml:space="preserve">BİNALARIN YANGINDAN KORUNMASI HAKKINDA YÖNETMELİK , </t>
  </si>
  <si>
    <t>El ile yangın uyarısı, yangın uyarı butonları ile yapılır. Yangın uyarı butonları yangın kaçış yollarında tesis edilir. Yangın uyarı butonlarının, bir kattaki herhangi bir noktadan o kattaki herhangi bir yangın uyarı butonuna yatay erişim uzaklığının 60 m'yi geçmeyecek şekilde yerleştirilmesi gerekir. Engelli veya yaşlıların bulunduğu yerlerde bu mesafe azaltılabilir. Tüm yangın uyarı butonlarının görülebilir ve kolayca erişilebilir olması gerekir. Yangın uyarı butonları, yerden en az 110 cm ve en fazla 130 cm yüksekliğe yerleştirilir.</t>
  </si>
  <si>
    <t>.Parlayıcı, patlayıcı, tehlikeli ve zararlı maddelerin üretildiği, işlendiği ve depolandığı yerlerde, yüksek bina ve bacalar ile direk veya sivri çıkıntılar gibi yüksek yerler bulunan binalarda, yıldırıma karşı yürürlükteki mevzuatın öngördüğü tedbirler alınır ve tesisler kurulur.</t>
  </si>
  <si>
    <t>Geceleri kullanılmayan kısımların elektrikle çalışan kısımları şalterle kapatılabilecek şekilde düzenlenmelidir.</t>
  </si>
  <si>
    <t xml:space="preserve">Her türlü yapı, bina, tesis ve işletmelerde çıkabilecek yangınları daha başlangıç aşamasında tespit etmek, binada yaşayanları bu durumdan haberdar atmek, gerekli güvenlik birimlerine ve itfaieye haber vermek amacıyla hem can hem mal güvenliğini koruyacak yangın algılama ve ihbar sistemi kurulmalıdır. 
EN54-14 TSE sistemine uygun standartlarda ürün kullanılmalıdır. Yangın ve alarm tesisleri işyerinin aydınlatma ve kuvvet şebekesinden ayrı bir kaynaktan beslenecektir
</t>
  </si>
  <si>
    <t>Tesisat galeri ve kanallarında yangın yalıtımı yapılmaldır.</t>
  </si>
  <si>
    <t>Yangın riski yüksek atelyelerde ( Kaynak ve oksijenle kesme vb ) yanıcı ve parlayıcı maddeler uzaklaştırılacak</t>
  </si>
  <si>
    <t>Tüplerin konulduğu yer doğrudan doğruya günes ısınlarına hedef olmayacak, tüpler
radyatörlerin veya soba ve benzeri ısıtıcıların yakınına konulmayacaktır.</t>
  </si>
  <si>
    <t>kullanılan tüm patlayıcı kimyasal maddeler için tedarikçilerinden Malzeme Güvenlik Bilgi Fromu istenmelidir.</t>
  </si>
  <si>
    <t>Patlayıcı ve yanıcı maddeler standartlara uygun olarak etiketlenmelidir.</t>
  </si>
  <si>
    <t>İŞ süreçlerinde yapılan veya oluşan karışımların patlayıcı olmasını önlemek için kimyasalların Malzeme Güvenlik Bilgi Formları tedarikçilerden istenmeli ve mutlaka incelenmelidir.Patlamadan korunma dökümanı hazırlanır</t>
  </si>
  <si>
    <t>ÇALIŞANLARIN PATLAYICI ORTAMLARIN TEHLİKELERİNDEN
KORUNMASI HAKKINDA YÖNETMELİK</t>
  </si>
  <si>
    <t>Gaz kullanılan kapalı bölümlerde, gaz kaçağına karşı doğal veya mekanik havalandırma sağlanması gerekir.</t>
  </si>
  <si>
    <t>binaların yangından korunması hakkındaki yönetmelik</t>
  </si>
  <si>
    <t xml:space="preserve"> yeterli havalandırma sistemi kurulmalı ve yılda bir periyodik kontrolü yapılır.</t>
  </si>
  <si>
    <t>Patlama tehlikesinin bulunduğu alanlarda elektrostatiklenmeyi engelleyecek kişisel koruyucu donanımlar giyilecek. Oluşan elektrik içn boşaltma istasyonları yapılacak</t>
  </si>
  <si>
    <t>Patlayıcı alanlarda kullanılan elektrikli araçlar exproof olmalıdır.</t>
  </si>
  <si>
    <t xml:space="preserve">Her türlü yapı, bina, tesis ve işletmelerde çıkabilecek yangınları daha başlangıç aşamasında tespit etmek, binada yaşayanları bu durumdan haberdar atmek, gerekli güvenlik birimlerine ve itfaieye haber vermek amacıyla hem can hem mal güvenliğini koruyacak yangın algılama ve ihbar sistemi kurulmalıdır. </t>
  </si>
  <si>
    <t>Taşınabilir söndürme cihazlarının tipi ve sayısı, mekânlarda var olan durum ve risklere göre belirlenir. Buna göre;
a) A sınıfı yangın çıkması muhtemel yerlerde, öncelikle çok maksatlı kuru kimyevi tozlu veya sulu,
b) B sınıfı yangın çıkması muhtemel yerlerde, öncelikle kuru kimyevi tozlu, karbondioksitli veya köpüklü,
c) C sınıfı yangın çıkması muhtemel yerlerde, öncelikle kuru kimyevi tozlu veya karbondioksitli,
ç) D sınıfı yangın çıkması muhtemel yerlerde, öncelikle kuru metal tozlu,
söndürme cihazları bulundurulur.</t>
  </si>
  <si>
    <t>Kurulması gereken sabit yangın söndürme sistemlerinin ve tesisatının nitelikleri, kullanılacak teçhizatın cinsi, miktarı ve yerleştirilmeleri; binanın ve binada bulunabilecek malzemelerin yangın türüne göre belirlenir.</t>
  </si>
  <si>
    <t>Binada senede en az 1 kez  söndürme ve tahliye tatbikatı yapılır.</t>
  </si>
  <si>
    <t>İŞ YERİNDE ACİL DURUMLAR HAKKINDA YÖNETMELİK</t>
  </si>
  <si>
    <t>Acil çıkış kapılarının Sayısı, nitelikleri, boyutları ve yerleri; yapılan işin niteliğine, işyerinin büyüklüğüne, kullanım şekline, işyerinde bulunan ekipmana ve bulunabilecek azami kişi sayısına göre belirlenirAcil çıkış kapılarının, acil durumlarda çalışanların hemen ve kolayca açabilecekleri şekilde olması sağlanır. Bu kapılar dışarıya doğru açılır. Acil çıkış kapısı olarak raylı veya döner kapılar kullanılmaz.</t>
  </si>
  <si>
    <t xml:space="preserve">Çalışanlara yangın ve yangından Korunma Yolları ile ilgili eğitimler verilmelidir. </t>
  </si>
  <si>
    <t>Düşük tehlike sınıfında her 500 m2, orta tehlike ve yüksek tehlike sınıfında her 250 m² yapı inşaat alanı için 1 adet olmak üzere, uygun tipte 6 kg’lık kuru kimyevî tozlu veya eşdeğeri gazlı yangın söndürme cihazları bulundurulması gerekir.</t>
  </si>
  <si>
    <t xml:space="preserve">Acil durum ekipleri (Haberleşme, söndürme, kurtarma, koruma, söndürme, ilk yardım ekipleri) nin belirlenmesi gerekmektedir ve Acil durum eylem planına bu ekiplerin yazılması gerekmektedir. Ekip listesi işletmenin herkes tarafından görünebilecek panosuna asılması gerekmektedir. </t>
  </si>
  <si>
    <t>Yangın esnasında ilk kurtarılacaklar belirlenerek işaretlenmelidir.</t>
  </si>
  <si>
    <t xml:space="preserve"> yanıcı ve yakıcı tüpler arasındaki mesafe 6 metre olmalı</t>
  </si>
  <si>
    <t>kazanda basınç değerlerini kontrol altında tutabilmek için basınç düşürücü tertibat bulunmalıdır.</t>
  </si>
  <si>
    <t>Kaynak ünitelerinde kaynak yapıldıktan sonra parçaların soğuması sırasında yetkili olmayan kişilerin kaynak yapılan alana girmesini engelleyici tedbirler alınmalı.</t>
  </si>
  <si>
    <t>6332 SAYILI İŞ SAĞLIĞI VE GÜVENLİĞİ KANUNU</t>
  </si>
  <si>
    <t>kaynağa başlamadan önce, çevrenin yanıcı
maddelerden arındırılması gerekir. Ayrıca yangın söndürücü bulunmalıdır.</t>
  </si>
  <si>
    <t>Kaynak yapılan yerlerde havalandırma tesisatı bulunmalı ve
yeterli emme gücüne sahip olmalıdır.</t>
  </si>
  <si>
    <t>Gürültü seviyesini azaltmak için kaynağında tedbirler alınırak ve Gürültünün zararlı etkilerini  önlemek üzere tasarlanmış KKD’ler kullanılmalıdır.</t>
  </si>
  <si>
    <t>KİŞİSEL KORUYUCU DONANIM YÖNETMELİĞİ</t>
  </si>
  <si>
    <t>çalışanların işitme kabiliyetlerinin korunması amacıyla.;a) İşveren; 1) Kanunun 15 inci maddesine göre gereken durumlarda, 2) İşyerinde gerçekleştirilen risk değerlendirmesi sonuçlarına göre gerekli görüldüğü hallerde, 3) İşyeri hekimince belirlenecek düzenli aralıklarla, çalışanların sağlık gözetimine tabi tutulmalarını sağlar. b) 5 inci maddede belirtilen en yüksek maruziyet eylem değerlerini aşan gürültüye maruz kalan çalışanlar için, işitme testleri işverence yaptırılır. c) Risk değerlendirmesi ve ölçüm sonuçlarının bir sağlık riski olduğunu gösterdiği yerlerde, 5 inci maddede belirtilen en düşük maruziyet eylem değerlerini aşan gürültüye maruz kalan çalışanlar için de işitme testleri yaptırılabilir.</t>
  </si>
  <si>
    <t>ÇALIŞANLARIN GÜRÜLTÜ İLE İLGİLİ RİSKLERDEN KORUNMALARINA DAİR YÖNETMELİK</t>
  </si>
  <si>
    <t>Çalışma sırasında ortaya çıkan gürültünün uyarıcı alarmları bastırmasını engelleyici önlemler alınmalıdır.</t>
  </si>
  <si>
    <t>ÇALIŞANLARIN GÜRÜLTÜ İLE İLGİLİ RİSKLERDEN
KORUNMALARINA DAİR YÖNETMELİK</t>
  </si>
  <si>
    <t>Yapılan iş sırasında makinenin titreşimini absorbe edecek önlemler alınmalıdır.</t>
  </si>
  <si>
    <t>ÇALIŞANLARIN TİTREŞİMLE İLGİLİ RİSKLERDEN KORUNMALARINA DAİR YÖNETMELİK</t>
  </si>
  <si>
    <t>Çalışanın gürültüye maruziyeti 5 inci maddede belirtilen en düşük maruziyet eylem değerlerini aştığında,
kulak koruyucu donanımları çalışanların kullanımına hazır halde bulundurur.</t>
  </si>
  <si>
    <t>Atölye çalışanları gürültü ve titreşimden kaynaklanabilecek riskler ve korunma yolları hakkında eğitilmelidirler.</t>
  </si>
  <si>
    <t>Motor çalıştırılan atölyelerde sesin çalışanlara zarar vermesini engellemek için duvara yalıtım yapılmalıdır.</t>
  </si>
  <si>
    <t>Maruziyet süresi ve düzeyi sınırlandırılmalıdır.</t>
  </si>
  <si>
    <t>ÇALIŞANLARIN GÜRÜLTÜ İLE İLGİLİ RİSKLERDEN
KORUNMALARINA DAİR YÖNETMELİK
çalışanların tirreşim ile ilgili risklerden korunmalarına dair yönetmelik</t>
  </si>
  <si>
    <t>İşveren;
1) Kanunun 15 inci maddesine göre gereken durumlarda,
2) İşyerinde gerçekleştirilen risk değerlendirmesi sonuçlarına göre gerekli görüldüğü hallerde,
3) İşyeri hekimince belirlenecek düzenli aralıklarla,
çalışanların sağlık gözetimine tabi tutulmalarını sağlar.</t>
  </si>
  <si>
    <t>ÇALIŞANLARIN GÜRÜLTÜ İLE İLGİLİ RİSKLERDEN
KORUNMALARINA DAİR YÖNETMELİK
çalışanların tirreşim ile ilgili risklerden korunmalarına dair yönetmelik</t>
  </si>
  <si>
    <t>Kimyasal maddelerle çalışmaya başlamadan önce numuneye ait deney iş talimatı okunmalı.</t>
  </si>
  <si>
    <t>KİMYASAL MADDELERLE ÇALIŞMALARDA SAĞLIK VE GÜVENLİK ÖNLEMLERİ HAKKINDA YÖNETMELİK</t>
  </si>
  <si>
    <t>Numunenin katı,sıvı,gaz ,tehlikeli madde,toz,granül özelliği öncelikli olarak belirlenmelidir.</t>
  </si>
  <si>
    <t xml:space="preserve">Kimyasalların kullanıldığı labaratuvar çalışma alanlarında </t>
  </si>
  <si>
    <t>Labaratuvar girişinde tehlikeleri ve ihtiyaç duyulan kontrol önlemlerini tanımlayan işaret olmalı.</t>
  </si>
  <si>
    <t>Yapılan çalışmaya ait uyarı işaret ve levhalarını talimatlar doğrultusunda yerleştirerek ve çalışma sırasında koruyarak iş alanının ve personelinin güvenliğini sağlamalıdır.</t>
  </si>
  <si>
    <t>Çalışanlar çalışma alanlarındakİ kimyasal tehlikeler ve nasıl korunacakları hakkında bilgilendirilirler</t>
  </si>
  <si>
    <t>İşyerinde uygun düzenleme ve iş organizasyonu yapılarak Çalışma alanına görevli olmayan kişilerin girmesini engellemek için gerekli önlemler alınmalıdır.</t>
  </si>
  <si>
    <t>İşveren yapılan işin niteliğe  uygun iş elbiseleri ile  kişisel koruyucu donanım verip bunların kullanıp kullanılmadığını denetlenip kkd olmadan çalışmalar engellenmelidir.</t>
  </si>
  <si>
    <t>İş sağlığı ve güvenliği koruma ve müdahale araçları uygun ve çalışır şekilde bulundurulmalı.</t>
  </si>
  <si>
    <t>6331 sayılı iş sağlığı ve güvenkliği kanunu</t>
  </si>
  <si>
    <t>Kimyasallarla yapılan çalışmalarda çeker ocak kullanılmalıdır.</t>
  </si>
  <si>
    <t>Statik elektrik biriktirme ve kıvılcım atlama ihtimali olan uygulamalarda talimatlar doğrultusunda topraklama yapılarak, teknik emniyet önlemleri alınmalıdır.</t>
  </si>
  <si>
    <t>Tehlikeli maddeler için havalandırma ve kimyasal yükleme - boşaltma gibi kontrol prosedürleri uygulanmalıdır.</t>
  </si>
  <si>
    <t>Her kimyasal madde için İmalatçı, ithalatçı veya satıcılardan  Türkçe malzeme güvenlik bilgi formu sağlanmalı</t>
  </si>
  <si>
    <t>Kimyasallar gruplarına göre depolanmalıdır.Birbirine zıt olanlar(asit ve baz ,organik ve oksitleyiciler gibi)kesinlikle aynı yerde depolanmamalıdır.</t>
  </si>
  <si>
    <t xml:space="preserve">Yanıcı ve parlayıcı maddeleri1. Uygun emniyetli varillerde veya kabinlerde muhafaza ediniz.
2. Paslandırıcı asitlerden ve oksitleyicilerden ayrı tutunuz.
3. Alev, sıcaklık veya kıvılcım gibi tutuşturucu kaynaklardan uzak tutunuz.
4. Yanıcı sıvı ihtiva eden varil veya kabinler kullanılırken topraklanmalı veya bağlanmalıdır.
5. Yangın söndürme cihazlarını her zaman kullanıma hazır tutunuz.
6. Yüksek oranda uçucu, yanıcı maddeleri özel olarak donatılmış bir soğutucuda muhafaza ediniz.
</t>
  </si>
  <si>
    <t>Sıvı kimyasallar sıçramayı ve zıt reaksiyonları önleme için emniyet kabı içerisinde konteynırlarda taşınmalıdır.</t>
  </si>
  <si>
    <t xml:space="preserve">Vücuda zarar verici kimyasallar kullanıldığı zaman iş yerlerinde kullanılmaya hazır akarsu bulunacak ve bir insan için yeter büyüklükte su banyoları veya süratle işleyen çok taraflı duşlar her bölümün içerisine veya yakınına kurulmuş olmalıdır.
</t>
  </si>
  <si>
    <t>Kimyasal Maddelerle Çalışmalarda Sağlık ve Güvenlik Önlemleri Hakkında Yönetmelik</t>
  </si>
  <si>
    <t>Kimyasala maddelerle çalışmalarda kişinin acil yıkama imkanlarına ulaşmasını sağlamak için her türlü tedbir alınır.</t>
  </si>
  <si>
    <t>Acil durumlar için kullanılan göz banyosunun çalıştığını doğrulamak için haftada bir kontrol edilmelidir.</t>
  </si>
  <si>
    <t>Acil durumlar için kaçış presödürü hazırlanıp uygulanmalıdır.</t>
  </si>
  <si>
    <t>Kimyasallarla çalışmalarda genel güvenlik kuralları herkes tarafından görülebilecek uygun yerlere asılmalıdır.</t>
  </si>
  <si>
    <t>labaratuvarda çalışmalara başlamadan önce öğretmen ve öğrenciler meydana gelebilecek kazalarla ilgili bilgilendirilmeliler.</t>
  </si>
  <si>
    <t>Labaratuvarlarda bulunan kimyasalların birbiriyle etkileşime girebileceklerin temas etmemesi de dahil, ayrı bir yerde depolanması ile ilgili de gerekli düzenlemeler yapılmalıdır.</t>
  </si>
  <si>
    <t>Labaratuvarlarda bulunan muslukların sızdırmazlık kontrolleri yapılmalı uygun olmayan musluklar derhal değiştirlmeli</t>
  </si>
  <si>
    <t>Vücuda zarar verici kimyasallar kullanıldığı zaman iş yerlerinde kullanılmaya hazır akarsu bulunacak ve bir insan için yeter büyüklükte su banyoları veya süratle işleyen çok taraflı duşlar her bölümün içerisine veya yakınına kurulmuş olmalıdır.</t>
  </si>
  <si>
    <t>Alev alabilen maddeler tüm ateşleme kaynaklarından uzak tutulmalı,bu malzemeler kullanırken uygun kkd lar kullanılmalı,oksitleyici maddelerden ayrı bir yerde depolanmalı,uygun bir yangın tüpü bulundurulmalı.</t>
  </si>
  <si>
    <t>Reaktif kimyasal maddeleri (stabil olmayan)uygun olmayan malzemelerden ayrı tutulmalıdır:
• Organik maddeler,
• Alev alabilir solventler,
• Korozif maddeler.</t>
  </si>
  <si>
    <t>Korozif madde, tehlikeli ve zehirli gazları meydana getirebileceğinden, kullanıcıyı
korumak üzere bir çeker ocak altında kullanılmalıdır.kırılmaz kaplarda aktarılmalıdırlar.tabana yakın yerlerde depolanmalıdır.Güneş ışığından uzak serin kuru ve iyi havalandırılan yerlerde depolanmalıdırlar</t>
  </si>
  <si>
    <t>Asit ve bazlar birbirinden ayrı yerde depolanmalıdır.</t>
  </si>
  <si>
    <t>Kimyasallar MSDS (malzeme güvenlik bilgi formlarında )belirtilen toksilojik etkilerine göre(cilt aşınması-tahrişi,göz hasarı-tahrişi vb)sınıflandırılıp gerekli önlemler(uygun kkd lar kullanmak )alınmalıdır.</t>
  </si>
  <si>
    <t>Ortamın, giysilerin ve cildin radyoaktif madde ile bulasmasını, radyoaktif maddenin
yiyecek ve solunum yolu ile vücuda girmesini önleyecek tedbirler alınmalıdır</t>
  </si>
  <si>
    <t>Cam türü, kolay kırılabilir kaplar genellikle göz hizasının altında depolanmalıdır• Cam malzeme kırıkları “kırık cam” kutularına atılmalı ve kapakları kapatılmalıdır.</t>
  </si>
  <si>
    <t>Labaratuvarda yiyecek ve içecek bulundurulmaması talimatlara eklenmelidir.</t>
  </si>
  <si>
    <t>Labaratuvarda bulunan herkesin uygun kkd lar sağlanarak ,kullanması sağlanmalı ve kullanıp kullanmadıkları kontrol edilmelidir.</t>
  </si>
  <si>
    <t>Kimyasal Maddelerle Çalışmalarda Sağlık ve Güvenlik Önlemler Hakkında Yönetmelik öğretmen ve öğrenciler tarafından bilinmeli</t>
  </si>
  <si>
    <t xml:space="preserve">Kimyasal Maddelerle Çalışmalarda Sağlık ve Güvenlik Önlemleri 
Hakkında Yönetmelikte
</t>
  </si>
  <si>
    <t>İlgili yönetmelik ek 1 de yer alan mesleki maruziyet sınır değerlerini gösterir tablo öğretmen ve öğrenciler tarafından görülebilecek bir yere asılmalıdır.</t>
  </si>
  <si>
    <t>İlgili yönetmelik ek 2 de belirtilen biyolojik sınır değerler ve sağlık gözetimi önlemleri öğretmen ve öğrenciler tarafından görülebilecek bir yere asılmalıdır.</t>
  </si>
  <si>
    <t>İlgili yönetmelikte ek 3 te belirtilen kullanımı yasak olan maddeler ile yapılması yasaklanan işler tablosu öğretmen ve öğrencilerin görebilecekleri bir yere asılmalıdır.</t>
  </si>
  <si>
    <t>İlgili yönetmelikte ek4 te belirtilen güvenlik mesafelerini gösteren çizelgeler öğretmen ve öğrencilerin görebilecekleri bir yere asılmalıdır.</t>
  </si>
  <si>
    <t>Tıbbi atıkların toplanması, tasınması, depolanması ve bertaraf edilmesi bulasıcı hastalıkları
önlemede ve çevre sağlığını korumak için atıklar sınıflandırılmalıdır.(atık sıvı kimyasallar,atık katı kimyasallar,kimyasal bulaşmış labaratuvar malzemeleri)</t>
  </si>
  <si>
    <t>İŞ SAĞLIĞI VE GÜVENLİĞİ KANUNU</t>
  </si>
  <si>
    <t>kimyasal atıkların  geri dönüştürülebilmesi için atıkların sınıflandırılması gerekir.(cam,plastik vb)</t>
  </si>
  <si>
    <t>Kimyasal atıkların ayrılması ve işlenmesi sırasında kişisel koruyucu donanımlar kullanılmalı.</t>
  </si>
  <si>
    <t>Atık konteynırları ilk atık konulduktan sonra ambalajın üzerinden net olarak görünecek şekilde etiketlenmeli.</t>
  </si>
  <si>
    <t>çalışanlar atık depolanma işlemi öncesi kimyasal depolama istek formu ile başvuru yapmalılar.</t>
  </si>
  <si>
    <t>çalışanlar kimyasal toplama talebi formunu doldurarak atık toplama işine başlayabilirler.</t>
  </si>
  <si>
    <t>Atıkların bilgi formları eksiksiz doldurularak kayıt altına alınmalıdır.</t>
  </si>
  <si>
    <t>Atıklar sınıflandırıldıktan sonra uygun koşullarda ve alanlarda bekletilmelidir.</t>
  </si>
  <si>
    <t>Satın alınan kimyasalların geri dönüşümlü olmasına dikkat edilmelidir.</t>
  </si>
  <si>
    <t>kullanılmış piller atık pil toplama kutusunda toplanmalıdır.</t>
  </si>
  <si>
    <t>kimyasallar tercih edilirken zararsız yada daha az zararlı olanları tercih edilmelidir.</t>
  </si>
  <si>
    <t>Çalışanlar kimyasal maddelerin dağılması durumunda nasıl temizlenmesi konusunda bilgilendirilmeli ve gerekli teçhizat verilmelidir.</t>
  </si>
  <si>
    <t>Dökülme ve sızıntılara karsı kullanılacak uygun donanım, malzeme ve ekipman her an hazır bulundurulmalıdır.</t>
  </si>
  <si>
    <t>İnce talaş, cilalar ve çözücüler gibi ürünler için ürün türünü ve ürünle ilişkili tehlikeleri(kanserojen, cila çözücü buharı, toz tehlikesi gibi) belirten semboller içeren uyarılar bulunmalı</t>
  </si>
  <si>
    <t>Kimyasal atıkların sınıflandırılması ve depolanması konularında talimatlar kullanılmalı ve güvenlik kurallarına uyulmalı.Uygulanırlığı ile ilgili denetimler yapılmalıdır.</t>
  </si>
  <si>
    <t>Okulda kullanılan ve bulunan maddelere (yakıtlar, yağlar, lifler, çözücüler, temizlik ürünleri, boyalar, vernikler, yapıştırıcılar, mürekkepler, reçineler, böcek öldürücüler, ağır metaller, asitler, alkaliler, dumanlar, gazlar) ait risk değerlendirmesi için bu maddelere ait envanter kayıtları bulunmalı.</t>
  </si>
  <si>
    <t>Güvenlikle çalışmayı sağlayacak teçhizatı eksik olan ve bağlantı parçaları uygun bir şekilde bağlanmamış bulunan basınçlı kaplar,  eksikleri tamamlanıncaya ve arızalar giderilinceye kadar kullanılmayacaktır.</t>
  </si>
  <si>
    <t>elektrik Kuvvetli Akım Tesisleri Yönetmeliği</t>
  </si>
  <si>
    <t>İşveren ve/veya
 İşveren VEKİLİ</t>
  </si>
  <si>
    <t>İşveren ve/veya</t>
  </si>
  <si>
    <t xml:space="preserve"> İşveren Vekili</t>
  </si>
  <si>
    <t>Pil, Yağ, Katı, Kentsel, Bitkisel, Radyoaktif, Tıbbi ve kentsel atıklarla ilgili yönetmeliklerin gereği için tedbirler alınmalı, belediyeler ile üniversitelerle iş birliği yapılmalı.</t>
  </si>
  <si>
    <t>Kullanılan yağ, yakıt gibi sıvıların kutularında uygun işaretlemeler yapılmalı. Özel belirlenmiş alanlarda depolanmalı</t>
  </si>
  <si>
    <t>devrilme sonucu yaralanma</t>
  </si>
  <si>
    <t>Sıkışma, ezilme, yaralanma ve ölüm</t>
  </si>
  <si>
    <t>Sınıf kapıları dışa açılmalı, değişim yapılacaksa sürgülü yapılabilir. Dışa açılan kapılara amortisör takılmalı.</t>
  </si>
  <si>
    <t>yaralanma, ezilme</t>
  </si>
  <si>
    <t>Sınıflarda öğrencilere  zarar verebilecek (Kolon köşeleri, radyatör ,metal direkler vb.) nesneler darbe emici izolasyon malzemeleri ile kaplanmalı</t>
  </si>
  <si>
    <t>düşerek yaralanma, çarpma, takılma , üşütme riski</t>
  </si>
  <si>
    <t>Aydınlatma eksiklikleri giderilmeli, şarjlı aydınlatma sistemleri olmalı, gerekli ısıtma sistemleri olmalı.</t>
  </si>
  <si>
    <t>bilgilenme eksikliği yanlış devrenış sonucu yaralanma ve  maddi kayıp</t>
  </si>
  <si>
    <t>Duyuru panoları asılmalı ve güncel tutulmalı</t>
  </si>
  <si>
    <t>Yangın, deprem sabotaj sonucu yaralanma ve toplu ölüm</t>
  </si>
  <si>
    <t>Acil durum alarmı tesis edilmeli, kontrol , bakım ve tamiri yaptırılmalı.</t>
  </si>
  <si>
    <t>acil durumlarda yön bulamama sonucu yaralanma ve ölüm</t>
  </si>
  <si>
    <t>Acil çıkış levhaları asılmalı, eksik bırakılmamalı.</t>
  </si>
  <si>
    <t>Yangın sonucu yaralanma ve toplu ölüm</t>
  </si>
  <si>
    <t>Koridorlarda yangın için özel önlemler alınmalı, Bir iç kaçış koridoruna veya geçidine açılan çıkış kapılarının, kaçış merdivenlerine açılan çıkış kapılarına eşdeğer düzeyde yangına karşı dayanıklı olması ve otomatik olarak kendiliğinden kapatan düzenekler ile donatılması mecburidir.</t>
  </si>
  <si>
    <t>bilgilenme eksikliği yanlış davranış sonucu yaralanma ve  maddi kayıp</t>
  </si>
  <si>
    <t>Uyarı levhaları asılmalı</t>
  </si>
  <si>
    <t>hijyen eksikliği hastalık, salgın hastalık , iş gücü kaybı</t>
  </si>
  <si>
    <t xml:space="preserve">Koridorlarının hijyenine özen gösterilmeli, koridorlara özel paspas ile tenefüslerde ve ders sonunda papaslanmalı, havalandırma sağlanmalı </t>
  </si>
  <si>
    <t>Çarpma sonucu yaralanma, ezilme ve kırık</t>
  </si>
  <si>
    <t>Uyarı levhaları asılmalı, kapılara amortisör takılmalı.</t>
  </si>
  <si>
    <t>Koridorlarda öğrencilere  zarar verebilecek (Kolon köşeleri, radyatör ,metal direkler vb.) nesneler darbe emici izolasyon malzemeleri ile kaplanmalı</t>
  </si>
  <si>
    <t xml:space="preserve">Düşme sonucu  yaralanma,  </t>
  </si>
  <si>
    <t>kaza, yaralanma, ölüm</t>
  </si>
  <si>
    <t>termal konfor yetersizliği, yaralanma</t>
  </si>
  <si>
    <t xml:space="preserve">termal konfor yetersizliği, baygınlık, yaralanma, </t>
  </si>
  <si>
    <t>boğulma, yaralanma, ölüm</t>
  </si>
  <si>
    <t>yaralanma, yangın, ölüm</t>
  </si>
  <si>
    <t>kaza, yaralanma</t>
  </si>
  <si>
    <t>acil durumlarda şa ile birlikte yarlanma, ölüm</t>
  </si>
  <si>
    <t>çalışma ortamından kaynaklı kaza, yaralanma</t>
  </si>
  <si>
    <t>çalışma ortamı termal konfor yetersizliği, baygınlık, gerginlik, kaza, yaralanma, boğulma</t>
  </si>
  <si>
    <t>termal konfor yetersizliği, aydınlatmadan kaynaklı kazalar, yaralanma</t>
  </si>
  <si>
    <t>kargaşa, yaralanma</t>
  </si>
  <si>
    <t>kargaşa, yaralanma, ölüm</t>
  </si>
  <si>
    <t>yaralanma, ölüm</t>
  </si>
  <si>
    <t>düşme, kaza, yaralanma, ölüm</t>
  </si>
  <si>
    <t>sabotaj, yangın, kaza, yaralanma, düşme, ölüm</t>
  </si>
  <si>
    <t xml:space="preserve">termal konfor eksikliği, hastalık, </t>
  </si>
  <si>
    <t>işe uygun olmayan personel, yaralanma, kaza, ölüm</t>
  </si>
  <si>
    <t>termal konfor eksikliği, hastaık</t>
  </si>
  <si>
    <t xml:space="preserve">termal konfor eksikliği, </t>
  </si>
  <si>
    <t>yangın, sabotaj, maddi kayıp</t>
  </si>
  <si>
    <t>sabotaj, kaza  yaralanma, ölüm</t>
  </si>
  <si>
    <t>termal konfor eksikliği, kaza, yaralanma</t>
  </si>
  <si>
    <t xml:space="preserve">ilk yardım yapamamaktan dolayı erken müdahale edememek, </t>
  </si>
  <si>
    <t>can kaybı</t>
  </si>
  <si>
    <t>acil durumlarda can kaybı</t>
  </si>
  <si>
    <t>acil durumlarda kargaşa, yaralanma, can ve mal kaybı</t>
  </si>
  <si>
    <t>düşme,yaralanma, ölüm</t>
  </si>
  <si>
    <t>düşme, yaralanma, ölüm</t>
  </si>
  <si>
    <t>kargaşa, yaralanma can ve mal kaybı</t>
  </si>
  <si>
    <t>devrilme, kaza, yaralanma, can ve mal kaybı</t>
  </si>
  <si>
    <t>Bina uygunluk ve deprem raporlarının periyodik olarak alınması</t>
  </si>
  <si>
    <t>1394 imar kanunu
İŞYERİ BİNA VE EKLENTİLERİNDE UYGULANACAK ASGARİ SAĞLIK VE GÜVENLİK ŞARTLARI madde 5</t>
  </si>
  <si>
    <t>Atölye binasının çatısı çalışanları meteorolojik etkilerden(Isı, yağış, rüzgar vs.) korunaklı hale getirilmelidir.</t>
  </si>
  <si>
    <t>İşçi Sağlığı ve İş Güvenliği Tüzüğü Madde:6</t>
  </si>
  <si>
    <t>sacla kaplanan çatılarda çatı yüksekliği en az 3,5 m olmalı</t>
  </si>
  <si>
    <t>Hava hacmi yeterli olacak şekilde düzenlenmeli</t>
  </si>
  <si>
    <t>(İşçi Sağlığı ve İş Güvenliği Tüzüğü Madde:8)</t>
  </si>
  <si>
    <t>havalandırma tesisatı yapılmalı</t>
  </si>
  <si>
    <t>(İşçi Sağlığı ve İş Güvenliği Tüzüğü Madde:21)</t>
  </si>
  <si>
    <t>kaynağından çeken sistem oluşturulmalı</t>
  </si>
  <si>
    <t>Yıldırım düşmesine karşı korunma sağlanmalı</t>
  </si>
  <si>
    <t>(İşçi Sağlığı ve İş Güvenliği Tüzüğü Madde:343)</t>
  </si>
  <si>
    <t xml:space="preserve"> ana giriş kapısı sağlamlaştırılmalı</t>
  </si>
  <si>
    <t>İŞYERİ BİNA VE EKLENTİLERİNDE UYGULANACAK ASGARİ SAĞLIK VE GÜVENLİK ŞARTLARI madde-11</t>
  </si>
  <si>
    <t>Atölye ana giriş kapısı dışarıya doğru açılmalı</t>
  </si>
  <si>
    <t>Atölye yerleşim planı, makine parkı yerleşim planı yapılmalı</t>
  </si>
  <si>
    <t>MAKİNA EMNİYET YÖNETMELİĞİ madde 1.2.2</t>
  </si>
  <si>
    <t>Kapılar dış ve iç ısı farklarını koruyucu, dış ortamdaki gürültü, koku ve zehirli gazların içeri girişini engelleyici özellikte olmalı</t>
  </si>
  <si>
    <t>YAPI İŞLERİNDE İŞ SAĞLIĞI VE GÜVENLİĞİ YÖNETMELİĞİ
madde 36</t>
  </si>
  <si>
    <t>Pencereler İçeriye ışık girmesine yarayan tüm açıklıklar uygun olmalı (yan duvar ve taban oranı en az %10 olmalıdır.)</t>
  </si>
  <si>
    <t>YAPI İŞLERİNDE İŞ SAĞLIĞI VE GÜVENLİĞİ YÖNETMELİĞİ
Yapı alanındaki çalışma yerleri için genel asgari şartlar madde 4</t>
  </si>
  <si>
    <t>pencelerer standartlara uygun hale getirilmeli</t>
  </si>
  <si>
    <t>Duvarlar arası koridorlar yeterli genişlikte olmalı</t>
  </si>
  <si>
    <t>İŞYERİ BİNA VE EKLENTİLERİNDE ALINACAK SAĞLIK VE GÜVENLİK ÖNLEMLERİNE
İLİŞKİN YÖNETMELİK 37</t>
  </si>
  <si>
    <t>Makinalar arasındaki geçiş için yeterli mesafe sağlanmalı (80 cm) gerekli düzenleme yapılmalı</t>
  </si>
  <si>
    <t>BİNARDA YANGIN KORUNMASI HAKKINDA YÖNETMELİK md. 33</t>
  </si>
  <si>
    <t>camlı alanlar kırılmaya karşı önlem alınmalı</t>
  </si>
  <si>
    <t>YAPI İŞLERİNDE İŞ SAĞLIĞI VE GÜVENLİĞİ YÖNETMELİĞİ
Yapı Alanlarındaki Özel Asgari Şartlar madde 8</t>
  </si>
  <si>
    <t>Bariyerler, zincirler, pervazlar vs. takılıp düşmeyi engellemek için açıkça işaretlenmeli</t>
  </si>
  <si>
    <t>ENGELLER, TEHLİKELİ YERLER VE TRAFİK YOLLARINI BELİRLEMEK İÇİN KULLANILAN İŞARETLER İLE İLGİLİ ASGARİ GEREKLER madde 2</t>
  </si>
  <si>
    <t>Çatıya izinsiz çıkmaya karşı tedbir alınmalı</t>
  </si>
  <si>
    <t>İŞYERİ BİNA VE EKLENTİLERİNDE ALINACAK SAĞLIK VE GÜVENLİK ÖNLEMLERİNE
İLİŞKİN YÖNETMELİK madde 32</t>
  </si>
  <si>
    <t xml:space="preserve">Tuvaletlerde Gerekli   havalandırma   ve   yeterli   aydınlatma sağlanmalı, koku çıkması engellenmeli </t>
  </si>
  <si>
    <t>YAPI İŞLERİNDE İŞ SAĞLIĞI VE GÜVENLİĞİ YÖNETMELİĞİ madde 40</t>
  </si>
  <si>
    <t>Metal teknolojileri alanına öğrenci kabulü yapılırken, bedensel ve ruhsal sağlık yetkinliklerine sahip olduklarına dair sağlık raporu alınmalı</t>
  </si>
  <si>
    <t>İŞ SAĞLIĞI VE GÜVENLİĞİ KANUNU madde 15</t>
  </si>
  <si>
    <t>Çalışanların ve eğitim görenlerin gerektiği zaman ellerini/yüzlerini yıkayabilmesi için yeterli sayıda lavabo sağlanmalı.</t>
  </si>
  <si>
    <t>YAPI İŞLERİNDE İŞ SAĞLIĞI VE GÜVENLİĞİ YÖNETMELİĞİ madde 55-56</t>
  </si>
  <si>
    <t>Çalışanların ve eğitim görenlerin yıkanması için    sıcak ve soğuk akan duş kabini olmalı</t>
  </si>
  <si>
    <t>YAPI İŞLERİNDE İŞ SAĞLIĞI VE GÜVENLİĞİ YÖNETMELİĞİ madde 55- 56</t>
  </si>
  <si>
    <t xml:space="preserve">Çalışanların ve eğitim görenlerin dinlenme odaları ve dolapları olmalı </t>
  </si>
  <si>
    <t>YAPI İŞLERİNDE İŞ SAĞLIĞI VE GÜVENLİĞİ YÖNETMELİĞİ madde 53- 54</t>
  </si>
  <si>
    <t>Tertip, düzen, temizlik ve hijyen şartları uygun ortamların oluşturulması çalışmalarının yapılması</t>
  </si>
  <si>
    <t xml:space="preserve">Okul saatleri dışında alarm durumu için bir prosedür belirlenmeli  </t>
  </si>
  <si>
    <t>MAKİNA EMNİYETİ YÖNETMELİĞİ madde 1</t>
  </si>
  <si>
    <t xml:space="preserve">Ziyaretçiler ve araçların giriş  çıkışları  ile ilgili prosedür belirlenmeli  </t>
  </si>
  <si>
    <t xml:space="preserve"> atölyede yeterli  düzeyde hem doğal hem de suni olarak aydınlatma sağlanmalı  </t>
  </si>
  <si>
    <t>İlkyardım dolapları  oluşturulmalı</t>
  </si>
  <si>
    <t>YAPI İŞLERİNDE İŞ SAĞLIĞI VE GÜVENLİĞİ YÖNETMELİĞİ madde 51</t>
  </si>
  <si>
    <t>İlkyardım dolaplarına yeterli malzeme konmalı</t>
  </si>
  <si>
    <t>Kazalı veya yaralıları taşımak için sedye bulundurulmalı</t>
  </si>
  <si>
    <t>YAPI İŞLERİNDE İŞ SAĞLIĞI VE GÜVENLİĞİ YÖNETMELİĞİ madde 49
İŞYERİ BİNA VE EKLENTİLERİNDE ALINACAK SAĞLIK VE GÜVENLİK ÖNLEMLERİNE
İLİŞKİN YÖNETMELİK madde 59</t>
  </si>
  <si>
    <t xml:space="preserve">Çalışanlar ilkyardım eğitimi almalı </t>
  </si>
  <si>
    <t>binaların yangından korunması hakkında yönetmelik madde 129</t>
  </si>
  <si>
    <t>Koridorlar, geçiş  yolları  gibi insan trafiğinin yoğun olduğu yerlerde geçişi engelleyecek malzemeler kaldırılmalı</t>
  </si>
  <si>
    <t>İŞYERİ BİNA VE EKLENTİLERİNDE ALINACAK SAĞLIK VE GÜVENLİK ÖNLEMLERİNE
İLİŞKİN YÖNETMELİK madde 36</t>
  </si>
  <si>
    <t>Zeminde seviye farklılıkları giderilmeli giderilemeyen durumlarda uyarı ve ikaz işaretleri bulundurulmalı.</t>
  </si>
  <si>
    <t>Kayma ve düşmeye karşı  zeminler uygun malzemelerden yapılmalı.</t>
  </si>
  <si>
    <t>İŞYERİ BİNA VE EKLENTİLERİNDE ALINACAK SAĞLIK VE GÜVENLİK ÖNLEMLERİNE
İLİŞKİN YÖNETMELİK madde 64
ELLE TAŞIMA İŞLERİ YÖNETMELİĞİ madde 3</t>
  </si>
  <si>
    <t>Zeminde kuyu, menhole gibi çukur yapılar var kenarları uygun korkuluklarla çevrilip kapağı kapatılmalı</t>
  </si>
  <si>
    <t>YAPI İŞLERİNDE İŞ SAĞLIĞI VE GÜVENLİĞİ YÖNETMELİĞİ
Yapı Alanlarındaki Özel Asgari Şartlar
madde 6</t>
  </si>
  <si>
    <t>Yüksekte bulunan yürüyüş platformları uygun yükseklikte korkulukla çevrilmeli</t>
  </si>
  <si>
    <t>YAPI İŞLERİNDE İŞ SAĞLIĞI VE GÜVENLİĞİ YÖNETMELİĞİ madde 79</t>
  </si>
  <si>
    <t>Elektrik kesintilerinde geçici olarak aydınlatma sağlayabilecek ekipman yok veya  hazır bulundurulmalı</t>
  </si>
  <si>
    <t>İŞYERİ BİNA VE EKLENTİLERİNDE ALINACAK SAĞLIK VE GÜVENLİK ÖNLEMLERİNE
İLİŞKİN YÖNETMELİK madde 11</t>
  </si>
  <si>
    <t>Merdiven tırabzanları tam ve devamlı  hale getirilmeli</t>
  </si>
  <si>
    <t>İŞYERİ BİNA VE EKLENTİLERİNDE ALINACAK SAĞLIK VE GÜVENLİK ÖNLEMLERİNE
İLİŞKİN YÖNETMELİK madde 41</t>
  </si>
  <si>
    <t>Tırabzanlar standartlara uygun hale getirilmeli( 225 santimetreyi aşan merdivenlerde ortada ayrıca bir tırabzan)</t>
  </si>
  <si>
    <t>Merdivenlerde basamaklar eşit genişlikte m olmalı (Basamak genişliği, bakım ve kontrolde kullanılmayan merdivenlerde 22 cm den az, yüksekliği en az 13 cm en fazla 26 cm olacaktır)</t>
  </si>
  <si>
    <t>Basamak geçişlerinde ve aralarda engel oluşturacak şekilde istiflenmiş  malzemeler bulundurulmamalı</t>
  </si>
  <si>
    <t>Deprem veya sarsıntı gibi durumlarda devrilebilecek ekipmanlar duvara sabitlenmeli</t>
  </si>
  <si>
    <t>İŞ EKİPMANLARININ KULLANIMINDA SAĞLIK VE GÜVENLİK ŞARTLARI YÖNETMELİĞİ madde 3.2.7</t>
  </si>
  <si>
    <t>Elektrik çarpması, yaralanma , ölüm</t>
  </si>
  <si>
    <t>yaralanma ve ölüm</t>
  </si>
  <si>
    <t>Elektrikli panoların topraklaması olmalı, önünde en az 0,5 cm yalıtkan paspas olmalı, eldiven ve baret başta olmak üzere KKD ile çalışılmalı, sigorta etiketleri olmalı</t>
  </si>
  <si>
    <t>Her makinanın kullanım talimatı olmalı, makine ile ilgili ön bilgi ve eğitimleri verilmeli</t>
  </si>
  <si>
    <t>6331 İŞ SAĞLIĞI VE GÜVENLİĞİ KANUNU    -                                                      madde 4-a</t>
  </si>
  <si>
    <t>Tüm çalışanlar gerekli olan KKD işveren tarafından çalışana verilmeli. İmza karşılığında zimmetlenmeli ve kontrol sağlanmalı</t>
  </si>
  <si>
    <t>6332 sayılı iş Sağlığı ve Güvenliği Kanunu   madde 19</t>
  </si>
  <si>
    <t>Zarar verebilecek kesici ve delici aletler ile kimyasallar kilitli dolap ve çekmecelerde tutulmalı.</t>
  </si>
  <si>
    <t>İhtisas gerektiren işler içi Mesleki Yeterlilik Belgesi  olan eleman ve firmalarla çalışılmalı.</t>
  </si>
  <si>
    <t>LPG  veya DOĞALGAZ dedektörü takılması ve yıllık bakımının yapılması</t>
  </si>
  <si>
    <t xml:space="preserve">Öğrenciler, çalışanlar </t>
  </si>
  <si>
    <t xml:space="preserve">Öğrenciler, çalışanlar  </t>
  </si>
  <si>
    <t>maddi kayıp</t>
  </si>
  <si>
    <t>Çalışanlara verilen KKD uygun şekilde kullanmalı ve saklamalı</t>
  </si>
  <si>
    <t>Kimyasal etkileşim sonucu zehirlenme, tahriş , bayılma, bilinç kaybı, meslek hastalıkları ve ölüm</t>
  </si>
  <si>
    <t>Tüm kimyasallar etiketli, uyarı yazıları olmalı, kilitli dolapta kullanılmalı, gerekli eğitimler verilmeli, uyarı levhaları asılı olmalı, KKD temin edilmei.</t>
  </si>
  <si>
    <t>standart dışı malzeme kullanımı sonucu yaralanm ve kazalı ölüm</t>
  </si>
  <si>
    <t>Gaz, elektrik, sıhhi tesisat ve Pis su tesisatları standartlara uygun olarak tesis edilmeli, yetkili kurumlarca kontrol edilmeli.</t>
  </si>
  <si>
    <t>Atölyelerde tuvalet ve duş bulunmalı , günlük ve haftalık temizlikleri yapılmalı,</t>
  </si>
  <si>
    <t xml:space="preserve">hijyen ve temizlik yönetmeliği </t>
  </si>
  <si>
    <t>acil durumlarda müdahele yetersizliği</t>
  </si>
  <si>
    <t>Atölye sorumlularının  telefonları panoda asılı olmalı</t>
  </si>
  <si>
    <t>Eksik bilgilenme, eğitim eksikliği</t>
  </si>
  <si>
    <t>6331 sayılı İş Sağlığı ve Güvenliği kanunu madde 16-17</t>
  </si>
  <si>
    <t xml:space="preserve">Çalışanlar için soyunma dolapları olmalı, dolaplar havalandırmalı ve askılı sistemli olmalı, </t>
  </si>
  <si>
    <t xml:space="preserve">Yapı İşlerinde İş Sağlı ve Güvenliği Yönetmeliği                               </t>
  </si>
  <si>
    <t>kaçış ve tahliye zorluğu, yaralanma</t>
  </si>
  <si>
    <t>Çalışma planı (vaziyet planı) asılı olmalı.</t>
  </si>
  <si>
    <t>sağlık ve güvenlik işaretleri yönetmeliği</t>
  </si>
  <si>
    <t>devrilme sonucu yaralanma ve ölüm</t>
  </si>
  <si>
    <t>Ateşleyici kaynaklar (örneğin, açık alev, elektrik ekipmanı, elektrostatik yükler ya da yüksek sıcaklık) mevcut mu?</t>
  </si>
  <si>
    <t xml:space="preserve">MDR-KL-55 </t>
  </si>
  <si>
    <t>MDR-KL-83</t>
  </si>
  <si>
    <t>Yeterli aydınlatma sağlanmış mı?</t>
  </si>
  <si>
    <t>Isıtma, havalandırma ve iklimlendirme şartları yeterli mi?</t>
  </si>
  <si>
    <t>Odada oturma ve çalışma ergonomisi var mı?</t>
  </si>
  <si>
    <t>Zeminde kayma ve düşmeleri engelleyecek döşeme sistemi mevcut mu?</t>
  </si>
  <si>
    <t>Gerekli elektrik tesisatı ve bunlara uygun standart elektrik bağlantıları  mevcut mu?</t>
  </si>
  <si>
    <t>Elektrik tesisatına kaçak akım rölesi konulmuş mu?</t>
  </si>
  <si>
    <t>Dolapların üzeri devrilecek eşyalardan arındırılmış mı?</t>
  </si>
  <si>
    <t>Ekranlı araçlar için gerekli ergonomi sağlanmış mı?</t>
  </si>
  <si>
    <t>Yangın tesisatı ve gerekli alarm sistemi var mı?</t>
  </si>
  <si>
    <t>Acil durumlar için 2.acil çıkış var mı ( cam veya balkon kaçış için uygun mu)?</t>
  </si>
  <si>
    <t>Deprem veya sarsıntı gibi durumlarda devrilebilecek ekipmanlar duvara sabitlenmiş mi?</t>
  </si>
  <si>
    <t>Makas gibi keskin veya sivri uçlu objelerin muhafaza edildiği bir yeri var mı?</t>
  </si>
  <si>
    <t>MÜDÜR ODASI</t>
  </si>
  <si>
    <t>İşveren ve Ziyaretçiler</t>
  </si>
  <si>
    <t>MÜDÜR YARDIMCISI ODASI</t>
  </si>
  <si>
    <t>MDRY-KL-56</t>
  </si>
  <si>
    <t>YNGN-KL-52-45</t>
  </si>
  <si>
    <t>ÖĞRT-KL-57</t>
  </si>
  <si>
    <t>Öğretmenler Odası</t>
  </si>
  <si>
    <t>Öğretmen, Öğrenci ve ziyaretçiler</t>
  </si>
  <si>
    <t>MEMUR ODASI</t>
  </si>
  <si>
    <t>MEMR-KL-58</t>
  </si>
  <si>
    <t>Çalışan ve ziyaretçiler</t>
  </si>
  <si>
    <t>ODA-KL-59</t>
  </si>
  <si>
    <t>………..ODASI</t>
  </si>
  <si>
    <t>Jeneratör yok  Jeneratörün kurulacağı odanın duvarları, tabanı ve tavanı en az 120 dakika süreyle yangına dayanabilecek şekilde yapılı değildir.</t>
  </si>
  <si>
    <t>acil durum Jeneratörünün yapılması, yaptırılması ya da kontrollerinin yapılması gereklidir. Yakıt depoları, yangına dayanıklı bölmelerle korunmuş bir hacme yerleştirilmeli. 120 dk yangına dayanıklı hale getirilmesi gereklidir.</t>
  </si>
  <si>
    <t>CO2'li Yangın söndürme tüpü yok</t>
  </si>
  <si>
    <t>Bakımları sicil kartına işlenmiyor</t>
  </si>
  <si>
    <t xml:space="preserve">Yıllık Topraklama ve periyodik kontrol yapılmamış </t>
  </si>
  <si>
    <t>Jeneratörün bulunduğu yerin etrafının koruma çiti ile kapalı  değil</t>
  </si>
  <si>
    <t xml:space="preserve">Elektrik kablolarının yalıtım sorunları var </t>
  </si>
  <si>
    <t>Elektrik kablolarının yalıtımları tam olmalı açık hiçbir yer olmamalı, bağlantılar klemens ile yapılmalı bant kullanılmamalı.</t>
  </si>
  <si>
    <t>Yıllık Topraklama ve periyodik kontrol yapılmalı, raporları dosyada saklanmalı, bkım kontrol listesine işaretlenmeli.</t>
  </si>
  <si>
    <t>Jeneratörün bulunduğu yerin etrafının koruma çiti ile kapalı  tutulmalı, kilitli olmalı.</t>
  </si>
  <si>
    <t>Kullanım talimatları asılmamış</t>
  </si>
  <si>
    <t>Tüm makine ve araçların kullanım talimatları makinelerin yanında görülebilecek yerlere assılmalı, gerekli eğitim verilmeli</t>
  </si>
  <si>
    <t>ZEMİN</t>
  </si>
  <si>
    <t>BODRUM</t>
  </si>
  <si>
    <t>2.KAT</t>
  </si>
  <si>
    <t>3.KAT</t>
  </si>
  <si>
    <t>BAHÇE</t>
  </si>
  <si>
    <t>SPOR</t>
  </si>
  <si>
    <t>BOŞ</t>
  </si>
  <si>
    <r>
      <t xml:space="preserve">GİRECEĞİNİZ BİLGİLER OTOMATİK OLARAK TÜM SAYFALARIN BAŞLIĞINA GİDER. </t>
    </r>
    <r>
      <rPr>
        <sz val="11"/>
        <color rgb="FFFF0000"/>
        <rFont val="Calibri"/>
        <family val="2"/>
        <charset val="162"/>
        <scheme val="minor"/>
      </rPr>
      <t>KAPAK TA EKSİK OLAN BİLGİLERİ GİRİNİZ</t>
    </r>
  </si>
  <si>
    <t>KONTROL LİSTELERİNDE HAYIR İŞARETLİ OLAN SATIRDAKİ HATA KODUNU SAYFADAKİ HATA KODUNA GİRİN SATIR OTOMATİK OLARAK DOLACAKTIR.</t>
  </si>
  <si>
    <t xml:space="preserve">TAMAMLANMA VE TERMİN TARİHLERİNİ GİRMELİSİNİZ. FOTOGRAF EKLEMELİSİNİZ. </t>
  </si>
  <si>
    <t>HER SAYFAYI RİSK DEĞERLENDİRME EKİBİ  PARAFLAMALI VE SON SAYFAYI AD SOYAD VE İMZA OLMALI</t>
  </si>
  <si>
    <t>BOŞ ÇALIŞMA SAYFASININ ADI ÜSTÜNDE SAĞ TUŞ YAPARAK KOPYA OLUŞTURU SEÇİP YENİ BİR SAYFA OLUŞTURABİLİRSİNİZ!</t>
  </si>
  <si>
    <t>VERİ</t>
  </si>
  <si>
    <t>Yer değişikliği olduğunda radyatör, sıcak su boruları göz önünde bulundurulmalı.</t>
  </si>
  <si>
    <t xml:space="preserve">Panoların birer eğitim aracı olduğu unutulmamalı, her ay pano bilgileri yenilenmeli. </t>
  </si>
  <si>
    <t>düşme, yaralanma</t>
  </si>
  <si>
    <t>Merdiven yükseklikleri ve uzunlukları eşit ve standart olmalı</t>
  </si>
  <si>
    <t>düşme , yaralanma , ölüm</t>
  </si>
  <si>
    <t>Tırabzanlar standartlara uygun hale getirilmeli( 225 santimetreyi aşan merdivenlerde ortada ayrıca bir tırabzan) konmalı, merdiven boşluklarına file gerilmeli.</t>
  </si>
  <si>
    <t>Tırabzanlar standartlara uygun hale getirilmeli( 225 santimetreyi aşan merdivenlerde ortada ayrıca bir tırabzan) konmalı, tam ve devamlı olmalı.</t>
  </si>
  <si>
    <t>Jeneratör olmayan okullarda koridorlarda er 10 m de bir şarjlı aydınlatma olmalı, elektrik kesildiğinde otomatik yanmalı. Aylık ve yıllık bakımları yapılmalı, çalışır durumda tutulmalı.</t>
  </si>
  <si>
    <t>Zeminler uygun, kaygan olmayan malzemeden yapılmalı. Yeni bir kaplama yapılacaksa yanmayan, tutuşmayan  kansorejen madde içermeyen malzemeler olmalı (PVC kaplamalar olabilir)</t>
  </si>
  <si>
    <t>Elektrik kablolarının yalıtımları tam olmalı açık hiçbir yer olmamalı, bağlantılar klemens ile yapılmalı bant kullanılmamalı. Ortamda serbest halde olmamalı prizler duvara sabitlenmeli, kablolar kanal içinden geçirilmeli.</t>
  </si>
  <si>
    <t xml:space="preserve">Acil durumlar için kaçış güzergahlarında takılıp düşmeye sebep olacak HİÇBİR malzeme eşya olmamalı.
</t>
  </si>
  <si>
    <t>İŞYERLERİNDE ACİL DURUMLAR HAKKINDA YÖNETMELİK madde5</t>
  </si>
  <si>
    <t>yaralanma olayına geç ve eksik müdahale sonucu iş gücü kaybı oluşur. İlkyardım dolaplarındaki malzemeler yeterli ve tam olmalı.</t>
  </si>
  <si>
    <t>yaralanma olayına geç ve eksik müdahale sonucu yaralılık durumu uzamaması için . İlkyardım dolapları hemen erişim sağlanacak yerlerde olmalı.</t>
  </si>
  <si>
    <t>yaralanma olayına  müdahale edememe, yaralılık durumu uzamaması için . İlkyardım dolapları ttemin edilmeli, her katta ve spor salonlarında olmalı.</t>
  </si>
  <si>
    <t>İŞYERLERİNDE ACİL DURUMLAR HAKKINDA YÖNETMELİK madde4</t>
  </si>
  <si>
    <t>müdahale zorluğu, yetersiz ilkyardım yaralı halin uzaması durumu  yaralanma</t>
  </si>
  <si>
    <t>müdahale zorluğu, yetersiz ilkyardım yaralı halin uzaması durumu yaralanma</t>
  </si>
  <si>
    <t>yaralanma,  uzuv kaybı</t>
  </si>
  <si>
    <t>Havalandırma ve baca tesisatı standatlara uygun olmalı</t>
  </si>
  <si>
    <t>yaralanma, uzuv kaybı, kaza ölüm</t>
  </si>
  <si>
    <t>Atölyelerde satandartlara uygun aydınlatma sağlanmalı, her makine ve tezgah için müstakil aydınlatma sağlanmalı, problemli aydınlatmalar hemen tamir ve tadil edilmeli.</t>
  </si>
  <si>
    <t>İŞYERi BİNA VE EKLENTİLERİNDE ALINACAK SAĞLIK VE GÜVENLİK ÖNLEMLERİNE İLİŞKİN YÖNETMELİK</t>
  </si>
  <si>
    <t>Tost, hamburger, kızartma gibi üretim yapılan alanları olan kantinler bacalı aspiratör sistemi kurulmalı ve bakımları yapılmalı</t>
  </si>
  <si>
    <t>İşveren ve kantin işletmecisi</t>
  </si>
  <si>
    <t>zehirlenme,ı,maddi kayıp,ölüm,iş gücü kaybı</t>
  </si>
  <si>
    <t>Ocakların havalandırma ve baca tesisatı yeterli düzeyde olmalı, standartlara uygun yapılmalı.</t>
  </si>
  <si>
    <t>zehirlenme, patlama, yangın, yaralanma , ölüm</t>
  </si>
  <si>
    <t>Boya, tiner gibi patlayıcı ve yanıcı maddeler korunmaya alınmalı, açıkta bulundurulmamalı, topluca bir yerde bulundurulmamalı, havalandırması olan dolaplarda tutulmalı.</t>
  </si>
  <si>
    <t>Kurumun tehlikeli durum , olay yada kaza sonrası  maddi mesuliyet altına girmesi</t>
  </si>
  <si>
    <t>trafik karmaşası sonucunda, koşturan öğrencilerin çarpışması düşmesi, yaralanması</t>
  </si>
  <si>
    <t>görev karmaşası, düzensizlik belirsizlik , zaman kaybı ,</t>
  </si>
  <si>
    <t>Kayma düşme, yaralanma</t>
  </si>
  <si>
    <t>bunalma, başağrısı, gribal enfeksiyon yayışma riski</t>
  </si>
  <si>
    <t>Aydınlatma sorunu yüzünden çarpışma takılma düşme , yaralanma</t>
  </si>
  <si>
    <t>ıuzatma kablolarına takılıp düşme yaralanma</t>
  </si>
  <si>
    <t>kıvılcım atma , yalıtımın bozulması sonucu  kaza riski</t>
  </si>
  <si>
    <t>Dağınıklık ve uzatma kablosu kullanımı osnucunda  takılma  düşme , çarpma</t>
  </si>
  <si>
    <t>Oksijen yetersizliğinden bunalma , baş ağrısı, halsizlik, gribal enfeksiyonların  bulaşma riskinin artması</t>
  </si>
  <si>
    <t>Düşme , yaralanma</t>
  </si>
  <si>
    <t>YETERSİZ AYDINLATMA NEDENİYLE İŞ KAZALARI,YARALANMA</t>
  </si>
  <si>
    <t>KONSANTRASYON VE DİKKAT EKSİKLİĞİ OLUŞUMU,RUHSAL SIKINTI HALİ</t>
  </si>
  <si>
    <t>acil durum anında çalışanların tehlikeden uzaklaşacak zaman bulamaması , yaralanma</t>
  </si>
  <si>
    <t>ACİL DURUMLARDA KARGAŞA,YARALANMA</t>
  </si>
  <si>
    <t xml:space="preserve">çalışanların acil durum anında  güvenli yere ulaşmalarında aksaklık, karışıklık , yaralanma </t>
  </si>
  <si>
    <t>Düşme devrilme riski,kaçış yoolarının tıkanması,yaralanma,iş kazası.</t>
  </si>
  <si>
    <t>Panik,kargaşa  yaralanma</t>
  </si>
  <si>
    <t>Kaza  riskinin artması , mal ve can kaybı</t>
  </si>
  <si>
    <t>tahmin edilemeyen durumlar oluşması sonucu panik karmaşa yaralanma, stres</t>
  </si>
  <si>
    <t>fakat belgesi olmayan öğrencilerin okul dışı faaliye katılması engellenir , sonucunda maddi kayıp riski</t>
  </si>
  <si>
    <t xml:space="preserve">faaliyet sırasında karmaşa,  idareci ve öğretmenlerde stres </t>
  </si>
  <si>
    <t xml:space="preserve">oda dışı ve içine ses iletilmesi yüzünden gürültü oluşumu stres, bağ ağrısı , gerginlik </t>
  </si>
  <si>
    <t xml:space="preserve">yankılar sonucu gereksiz gürültü oluşumu stres, bağ ağrısı , gerginlik </t>
  </si>
  <si>
    <t>yaralanma , boğulma,ölüm</t>
  </si>
  <si>
    <t>YETERSİZ AYDINLATMA NEDENİYLE İŞ KAZALARI,YARALANMA, stres</t>
  </si>
  <si>
    <t>Termal konfor şartlarının uygun olmaması, bunalma havasızlık sonucu akut solunum sistemi hastalığı riski.</t>
  </si>
  <si>
    <t>Bunalma , iş kaybı , stres</t>
  </si>
  <si>
    <t xml:space="preserve">Zeminlerde Pürüz, Aşınma, Delik ve Döküntüler / Kayıp Düşme /yaralanma </t>
  </si>
  <si>
    <t xml:space="preserve">Elektrik çarpması / Yaralanma </t>
  </si>
  <si>
    <t xml:space="preserve">Elektrik akımına tutulma / Yaralanma, ölümlü iş kazası </t>
  </si>
  <si>
    <t xml:space="preserve">yaralanma, zehirlenme </t>
  </si>
  <si>
    <t>yaralanma ,zehirlenme</t>
  </si>
  <si>
    <t>yanlık kkd kullanımı sonucu yaralanma, maddi kayıp</t>
  </si>
  <si>
    <t>Termal konfor şartlarının bozulması sonucu stres , gerginlik ayrıca çevredeki malzemelere maddi zarar</t>
  </si>
  <si>
    <t xml:space="preserve">Yaralama, ramak kala olayların oluşması </t>
  </si>
  <si>
    <t>talimatların karışmasından dolayı yanlış kullanım sonucu yaralanma , maddi hasar</t>
  </si>
  <si>
    <t>kayıp düşme, yaralanma</t>
  </si>
  <si>
    <t>yaralanma</t>
  </si>
  <si>
    <t>viral ve bakteriyel hastalıkların üremesi , hastalanma</t>
  </si>
  <si>
    <t>sıkışma , müdahale zorluğu</t>
  </si>
  <si>
    <t>İçerde sıkışma  sonucu acil durumlarda panik , acil müdahale zorluğu</t>
  </si>
  <si>
    <t>Kayma , takılma sonucu  düşme yaralanma</t>
  </si>
  <si>
    <t>ağrı, stres ,</t>
  </si>
  <si>
    <t>acil durum anında sıkışma izdiham yaralanma</t>
  </si>
  <si>
    <t>acil durum anında  sıkışmadan dolayı panik izdiham yaralanma</t>
  </si>
  <si>
    <t>Çarpma sonucu  yaralanma</t>
  </si>
  <si>
    <t>ACİL DURUMLARDA MÜDAHALENİN GECİKMESİ,YARALANMA</t>
  </si>
  <si>
    <t>ACİL DURUMLARDA MÜDAHALE yapılamaması</t>
  </si>
  <si>
    <t>elektrik çarpılması durumunda ağır hasar , ölüm</t>
  </si>
  <si>
    <t>boğulma , yaralanma , ölüm</t>
  </si>
  <si>
    <t xml:space="preserve">hijyen bakımından hastalık bulaşması  , </t>
  </si>
  <si>
    <t>yaralanma , boğulma ölüm</t>
  </si>
  <si>
    <t>viral ve bakteriyel hastalıkların oluşması ,  havuzu kullananlarda sağlık problemi</t>
  </si>
  <si>
    <t>kayarak düşme, yaralanma boğulma</t>
  </si>
  <si>
    <t>boğuulma tehikesi , boğularak ölme</t>
  </si>
  <si>
    <t>Mevzuatlara uygun hale getirilinceye kadar servis aracının ve araç kullanıcısının işinin durdurulması</t>
  </si>
  <si>
    <t>İşyeri sağlık  güvenlik işaretleri  yönetmeliğine uygun olarak güzergahların  belirtilmesi ve güvenlik işaretlerinin yerleştirilmesi</t>
  </si>
  <si>
    <t>İŞYERİ BİNA VE EKLENTİLERİNDE UYGULANACAK ASGARİ SAĞLIK VE GÜVENLİK ŞARTLARI</t>
  </si>
  <si>
    <t>İsg kurulu  şart değilse   , okul idaresi  kurallardan oluşan okul güvenlik bilinci oluşturup , uyulmasını kontrol edecek</t>
  </si>
  <si>
    <t>yağışlı zamanlarda arac merdivenine kaymayı önleyici paspas konmalı</t>
  </si>
  <si>
    <t>Park halindeyken araçlar havalandırılmalı , bu gibi prosedürler araç kullanıcılarına yazılı tebliğ edilmeli</t>
  </si>
  <si>
    <t>Şalterin değiştirilip  hangi şalterin hangi lambayı yaktığının işaretlenmesi</t>
  </si>
  <si>
    <t>sıva altı sabit eletrik tesisatı döşenmeli</t>
  </si>
  <si>
    <t>Tüm priz ve anahtarlar kontrol edilip , çalışmayan ve yalıtım malzemesi yıprananlar değiştirilmeili</t>
  </si>
  <si>
    <t>işitsel görsel cihazların yakınına sıva altı tesisat  yada kanal ile sabit elektrik tesisatı döşeme</t>
  </si>
  <si>
    <t>Açılmayan  pencelerin tamiri , pencereler yetersiz ise aspratör konulması</t>
  </si>
  <si>
    <t>Kaymayı önleyici malzeme kullanılması ve KAYGAN ZEMİN UYARI LEVHASI KONULMALIDIR.</t>
  </si>
  <si>
    <t>İŞYERİ BİNA VE EKLENTİLERİNDE UYGULANACAK ASGARİ SAĞLIK VE GÜVENLİK ŞARTLAR</t>
  </si>
  <si>
    <t>Ayrıntıların,yakından seçilebilmesi gereken işlerin yapıldığı yerler,en az 300 lüks (lux) ile aydınlatılacaktır. Hassas işlerin sürekli olarak yapıldığı yerler en az 1000 lüks (lux) ile aydınlatılacaktır.</t>
  </si>
  <si>
    <t>Sesli  uyarılı   alarm  sistemlerinin takılması</t>
  </si>
  <si>
    <t>Binaların Yangından Korunması Hakkında Yönetmelik</t>
  </si>
  <si>
    <t>yönetmenliğe uygun şekilde  acil durum levhalarının yerleştirilmesi</t>
  </si>
  <si>
    <t>Deprem veya sarsıntı gibi durumlarda devrilebilecek ekipmanlar duvara sabitlenmeli. Koridorlara malzeme istilemesi;Acil durumlardakaçış güzergahlarında  engel teşkil etmesi önlenmelidir.</t>
  </si>
  <si>
    <t xml:space="preserve">İŞYERİ BİNA VE EKLENTİLERİNDE UYGULANACAK ASGARİ SAĞLIK VE GÜVENLİK ŞARTLARI- </t>
  </si>
  <si>
    <t>faaliyet öncesi bilgi verilmesi</t>
  </si>
  <si>
    <t>Ulaşım Aracı değiştirilmeli yada mevzuata uygun hale getirilinceye  kadar kullanılmaması</t>
  </si>
  <si>
    <t>TOPLU TAŞIMA ARAÇLARI YÖNETMELİĞİ</t>
  </si>
  <si>
    <t>faaliyet alanlarının önceden incelenmesi , olumsuz durumlar için önlem alınması</t>
  </si>
  <si>
    <t>muvafakat belgelerinin temin edilmesi</t>
  </si>
  <si>
    <t>MİLLÎ EĞİTİM BAKANLIĞI İLKÖĞRETİM VE ORTAÖĞRETİM KURUMLARI
SOSYAL ETKİNLİKLER YÖNETMELİĞİ</t>
  </si>
  <si>
    <t>MİLLÎ EĞİTİM BAKANLIĞI İLKÖĞRETİM VE ORTAÖĞRETİM KURUMLARI
SOSYAL ETKİNLİKLER YÖNETMELİĞİne uyulması için gerekenler yapılacak</t>
  </si>
  <si>
    <t>İLKÖĞRETİM VE ORTAÖĞRETİM KURUMLARI</t>
  </si>
  <si>
    <t>ses yalıtımının yapılması</t>
  </si>
  <si>
    <t>ÇALIŞANLARIN GÜRÜLTÜ İLE İLGİLİ RİSKLERDEN. KORUNMALARINA DAİR YÖNETMELİK.</t>
  </si>
  <si>
    <t>Yankı için yalıtımın yapılması</t>
  </si>
  <si>
    <t xml:space="preserve">Zemin kayma veya düşmeyi önleyecek şekilde uygun malzeme ile kaplanmalı ve iç zeminler düzenli olarak kontrol edilmektedir. </t>
  </si>
  <si>
    <t xml:space="preserve">Her türlü yapı, bina, tesis ve işletmelerde çıkabilecek yangınları daha başlangıç aşamasında tespit etmek, binada yaşayanları bu durumdan haberdar atmek, gerekli güvenlik birimlerine ve itfaieye haber vermek amacıyla hem can hem mal güvenliğini koruyacak yangın algılama ve ihbar sistemi kurulmalıdır. 
EN54-14 TSE sistemine uygun standartlarda ürün kullanılmalıdır. </t>
  </si>
  <si>
    <t>Doğal ve cebri havalandırma olmalıdır.</t>
  </si>
  <si>
    <t>Ergonaomi standartlarına göre dizayn yapılmalı</t>
  </si>
  <si>
    <t>Kayganlık
giderilene kadar
DİKKAT KAYGAN
ZEMİN yazılı tabela
kullanılıp kayganlık ya da pürüzler giderilecek</t>
  </si>
  <si>
    <t xml:space="preserve">
Elektrik panolarının, saç gövdelerinin topraklı ve açıkta kalan uçların bağlantılarının klemensle yapılması, açık uçlu kablo bırakılmaması sağlanmalıdır. </t>
  </si>
  <si>
    <t xml:space="preserve">İş yerine çalışanların elektrikle çarpılması esnasında sistemi kapatacak yeterlilikte (yaklaşık 30 mA) kaçak akım rölesi takılarak, elektrik çarpılmalarında tüm sistemin enerjisinin kesilmesi sağlanacaktır. </t>
  </si>
  <si>
    <t>Kimyasal içerikli malzemeler  kilit altına alınmalı</t>
  </si>
  <si>
    <t>kkd lerin kullanma talimatının tedarik edilp kkd üzerine iliştirilmesi</t>
  </si>
  <si>
    <t>KİŞİSEL KORUYUCU DONANIMLARIN İŞYERLERİNDE KULLANILMASI HAKKINDA YÖNETMELİK</t>
  </si>
  <si>
    <t>Fırının havalandırma ve izole işlemi acil şilde yapılmalı</t>
  </si>
  <si>
    <t>tehlike yaratacak malzemlerin acilen güvenli yere kaldırılması</t>
  </si>
  <si>
    <t>ÇALIŞAN PERSONELLERİN TERMAL KONFORUNU SAĞLAMAK İÇİN GEREKLİ TEDBİRLER ALINMALIDIR. OFİS İÇİ SICAKLIK VE NEM MİKTARLARI STANDARTLARDA BELİRTİLEN ARALIKLARDA (20-26 ºC sıcaklık ile %30-70 arası bağıl nem oranı ) OLMALIDIR. BU ORTAMIN SAĞLANMASI İÇİN GÜN İÇERİSİNDE YAZ VE KIŞ FARKI GÖZ ÖNÜNDE BULUNDURULARAK İKLİMLENDİRME CİHAZLARI VE DOĞAL HAVALANDIRMA GERÇEKLEŞTİRİLMELİDİR.</t>
  </si>
  <si>
    <t>Talimatların uygun yere asılması</t>
  </si>
  <si>
    <t>Elektrikli el aletleri ile çalışma kuralları</t>
  </si>
  <si>
    <t>Zemin temizliği sonrası
kalan ıslaklıklar
giderilene kadar
DİKKAT KAYGAN
ZEMİN yazılı tabela
kullanılmalıdır.
Kaygan zemini belirten
tabelanın kullanıldığı
düzenli periyodlarla
kontrol edilmelidir. Kaymaz Bant yapıştırılabilir.kalan ıslaklıklar giderilene kadar kontrol edilmeilidir</t>
  </si>
  <si>
    <t>tutunma aparatı takılacak yada ,  kaymayı önleyici malzeme kullanılacak</t>
  </si>
  <si>
    <t>kapıların değiştirilmesi</t>
  </si>
  <si>
    <t>kaçak akım rölesi takılıncaya kadar o bölümün kullanılmaması ve acilen kaçak akım rölesinin tedarik edilmesi</t>
  </si>
  <si>
    <t>temizliğin nasıl yapılacağı ile ilgili kurallar yazılıp asılmalı ve kontrol edilmeli</t>
  </si>
  <si>
    <t>Hijyen yönetmeliği</t>
  </si>
  <si>
    <t>Engellilerin rahat hareket edebilmesi için uygun hale  getirilmesi , işaret ve yolların belirlenmesi</t>
  </si>
  <si>
    <t>Kapıların dışarıya açılır şekle getirilmesi</t>
  </si>
  <si>
    <t>Zeminin kaymaz düz malzeme ile  yapılması</t>
  </si>
  <si>
    <t>sırt ve bel için uygun ergonomik koltukların tedarik edilmesi</t>
  </si>
  <si>
    <t>Koltuk arası mesafelerin tekrar ayarlanması</t>
  </si>
  <si>
    <t>yeterli sayıda acil durum kapısı açılmalı</t>
  </si>
  <si>
    <t>Spor salonlarında sporculara zarar verebilecek ( Kolon köşeleri, radyatör ,metal direkler vb.)nesneler darbe emici izolasyon malzemeleri ile kaplanmalı</t>
  </si>
  <si>
    <t xml:space="preserve"> İÇERİĞİ BELİRLENMİŞ OLAN İLK YARDIM ÇANTASI BULUNDURULMALIDIR. DÜZENLİ PERİYOTLARDA KONTROL EDİLMELİ, SON KULLANMA TARİHLERİ GEÇMİŞ OLAN İLAÇLAR KULLANILMAMALI VE EKSİK İLAÇLAR BULUNMASI DURUMUNDA EKSİKLER TAMAMLANMALIDIR.</t>
  </si>
  <si>
    <t>DÜZENLİ PERİYOTLARDA KONTROL EDİLMELİ, SON KULLANMA TARİHLERİ GEÇMİŞ OLAN İLAÇLAR KULLANILMAMALI VE EKSİK İLAÇLAR BULUNMASI DURUMUNDA EKSİKLER TAMAMLANMALIDIR.</t>
  </si>
  <si>
    <t>havvu bölümün kitlemesi  yada bekçi bulunduurlması</t>
  </si>
  <si>
    <t>görünür yerlere  dikkat çekici şekilde havuz kullanım kuralları asılmalı ve kontrol edilmeli</t>
  </si>
  <si>
    <t>merdiven ve trabzanlar uygun hale getirilecek</t>
  </si>
  <si>
    <t>cankurtaran  bulundurulmalı</t>
  </si>
  <si>
    <t>uygun standrtlarda kimyasa kullanılmalı</t>
  </si>
  <si>
    <t>havuz etrafı kaymaz malzeme ile kaplanmalı</t>
  </si>
  <si>
    <t>derinlik işaretlenip uyarı levhaları yerleştirilmeli</t>
  </si>
  <si>
    <t>Patlama,yangın,zehirlenme işgücü kaybı, maddi kayıp, kimyevi ve termal yanıklar, yaralanma,uzuv kaybı,ölüm, toplu ölüm</t>
  </si>
  <si>
    <t>Göz orgunluğu,baş ağrısı,konsantrasyon bozukluğu ,takılıp düşme, kırık,çıkık, yaralanma,ölüm</t>
  </si>
  <si>
    <t>Karbon monoksitten zehirlenme, kişide karekter değişikliği,meslek hastalığı</t>
  </si>
  <si>
    <t>Patlama,Yangın,iş günü/gücü kaybı,yanık,yaralanma,ölüm</t>
  </si>
  <si>
    <t xml:space="preserve">Hasar, malkaybı,yaralanma, yanık, ölümlü iş kazası </t>
  </si>
  <si>
    <t>Takılıp düşme,kırık,çıkık, yaralanma</t>
  </si>
  <si>
    <t>Patlama,yangın,işgücü kaybı, maddi kayıp, yaralanma,uzuv kaybı,ölüm</t>
  </si>
  <si>
    <t>Yangın ,kayma, düşme, çıkık, yaralanma</t>
  </si>
  <si>
    <t>Patlama,yangın,zehirlenme işgücü kaybı,çevre kirliliği, maddi kayıp, yaralanma,uzuv kaybı,ölüm, toplu ölüm</t>
  </si>
  <si>
    <t>Zaman kaybı,maddi kayıp,çevre kirliliği</t>
  </si>
  <si>
    <t>Acil tıbbi müdahale gerektiren durumlarda müdahale edememe sonucu hayati tehlike</t>
  </si>
  <si>
    <t>Acil tıbbi müdahale gerektiren durumlarda geç müdahale sonucu hayati tehlike</t>
  </si>
  <si>
    <t>Acil tıbbi müdahale gerektiren durumlarda  müdahale edememe sonucu hayati tehlike</t>
  </si>
  <si>
    <t>Deprem anında dolapların devrilmesi sonucunda, kaza, yaralanma, panik olma, kaçışların önlenmesi ve toplu ölüm</t>
  </si>
  <si>
    <t>Yangın,takılıp düşme</t>
  </si>
  <si>
    <t>Kas ve iskelet sistemi rahatsızlıkları,ayak ezilmesi,bacak ezilmesi, ezilme, yaralanma</t>
  </si>
  <si>
    <t>Kas ve iskelet sistemi rahatsızlıkları,psikolojik etmenler.</t>
  </si>
  <si>
    <t>Kas ve iskelet sistemi rahatsızlıkları(sırt ve bel incinmesi),iş gücü ve zaman kaybı</t>
  </si>
  <si>
    <t>Kas ve iskelet sistemi rahatsızlıkları(sırt ve bel incinmesi),postür bozukluğu,psikolojik etmenler.</t>
  </si>
  <si>
    <t>Kas ve iskelet sistemi rahatsızlıkları. Karpal tünel sendromu,psikolojik etmenler.</t>
  </si>
  <si>
    <t>Kas ve iskelet sistemi rahatsızlıkları(sırt ve bel incinmesi)</t>
  </si>
  <si>
    <t xml:space="preserve"> Düşme,İşgücü kaybı,ölüm, yaralanma</t>
  </si>
  <si>
    <t>Kas ve iskelet sistemi rahatsızlıkları(sırt ve bel incinmesi),sıkışma,ezilme,</t>
  </si>
  <si>
    <t>Malzeme hasarı, kas ve iskelet sistemi rahatsızlıkları, iş gücü kaybı ayak ezilmesi,devrilme , düşme, yaralanma,ezilme</t>
  </si>
  <si>
    <t xml:space="preserve"> Kas ve iskelet sistemi rahatsızlıkları,iş gücü ve zaman kaybı</t>
  </si>
  <si>
    <t>Takılıp düşme,kırık,çıkık, yaralanma,ölüm</t>
  </si>
  <si>
    <t>Kas ve iskelet sistemi rahatsızlıkları,iş gücü ve zaman kaybı</t>
  </si>
  <si>
    <t xml:space="preserve"> Görme bozuklukları, fiziksel sorunlar ve mental stres </t>
  </si>
  <si>
    <t>Kas iskelet sistemi rahatsızlıkları(birikimli travma bozukluğu)</t>
  </si>
  <si>
    <t>Kas iskelet sistemi rahatsızlıkları(birikimli travma bozukluğu), sinirlenme</t>
  </si>
  <si>
    <t>Yangın ,yanık,yaralanma,iş gücü kaybı,ölüm</t>
  </si>
  <si>
    <t>Kas iskelet sistemi rahatsızlıkları(birikimli travma bozukluğu), sinirlenme,stres</t>
  </si>
  <si>
    <t>Kas iskelet sistemi rahatsızlıkları,</t>
  </si>
  <si>
    <t>Göz yorgunluğu,göz kuruluğu,baş ağrısı, konsantrasyon bozukluğu , takılıp düşme, kırık,çıkık, yaralanma,ölüm</t>
  </si>
  <si>
    <t>Kas iskelet sistemi rahatsızlıkları(birikimli travma bozukluğu),Psikolojik etkenler sinirlenme,stres</t>
  </si>
  <si>
    <t>İş stresi,depresyon</t>
  </si>
  <si>
    <t>Elektrik çarpması,yanık, yaralanma,sıkışma,uzuv kaybı, ölüm</t>
  </si>
  <si>
    <t>Uzuv kopması,kesikler, ezilme, parça batması, yaralanma, tetanoz, sıyrık, göze parça kaçması</t>
  </si>
  <si>
    <t>Uzuv kopması,kesikler, ezilme, yaralanma, tetanoz, sıyrık,</t>
  </si>
  <si>
    <t>ezilme, yaralanma, tetanoz, sıyrık,</t>
  </si>
  <si>
    <t>Tetanoz,sıyrık,kesik,zaman kaybı,iş gücü kaybı</t>
  </si>
  <si>
    <t>kesikler, ezilme, parça batması, yaralanma, tetanoz, sıyrık, göze parça kaçması</t>
  </si>
  <si>
    <t>Kesik , parça batması, yaralanma, tetanoz, sıyrık, göze parça kaçması</t>
  </si>
  <si>
    <t>kaza,yaralanma,iş gücü kaybı,stres</t>
  </si>
  <si>
    <t>Takılıp düşme,yaralanma, zaman kaybı</t>
  </si>
  <si>
    <t>Yüksekten düşme, Devrilme, ezilme,yaralanma, iş gücü kaybı,ölüm</t>
  </si>
  <si>
    <t>Yüksekten cisim düşmesi, yaralanma,</t>
  </si>
  <si>
    <t>Devrilme,ezilme,yaralanma, öüm</t>
  </si>
  <si>
    <t>Bakteri oluşumu,stres,aşırı terleme,akciğer hastalığı</t>
  </si>
  <si>
    <t>Yangın,yanık,yaralanma,iş gücü kaybı</t>
  </si>
  <si>
    <t>kimyevi ve termal yanıklar, yaralanma</t>
  </si>
  <si>
    <t>Patlama,kimyevi yanık, termal yanık, iş gücü kaybı, zaman kaybı</t>
  </si>
  <si>
    <t>Konsantrasyon bozukluğu,göz yorgunluğu,takılıp,düşme,yaralanma ,uzuv kaybı</t>
  </si>
  <si>
    <t>Çarpma,ezilme,takılıp düşme, yaralanma</t>
  </si>
  <si>
    <t xml:space="preserve">Konsantrasyon bozukluğu,göz yorgunluğu,takılıp düşme,yaralanma </t>
  </si>
  <si>
    <t xml:space="preserve">Konsantrasyon bozukluğu,göz yorgunluğu,görme bozuklukları,baş ağrısı,takılıp düşme,yaralanma </t>
  </si>
  <si>
    <t>Konsantrasyon bozukluğu, çarpma,göz yorgunluğu, takılıp düşme,yaralanma , uzuv kaybı,ölüm</t>
  </si>
  <si>
    <t>Uzuv kaybı,kyaralanma,kesik</t>
  </si>
  <si>
    <t>Isı krampları,ısı yorgunluğu, tez kızarlık, dikkatsizlik, sitres,iş gücü kaybı, yaralanma</t>
  </si>
  <si>
    <t>yüksekten düşme sonucu travma,incinme,burkulma ve  kırıklar,iş görememe,ölüm</t>
  </si>
  <si>
    <t>Altta ezilme / Yaralanma, ölümlü iş kazası</t>
  </si>
  <si>
    <t>yüksekten düşme sonucu travma,incinme,burkulma ve  kırıklar</t>
  </si>
  <si>
    <t>Basınçlı ekipmanların ve/veya donanımların beraberinde yeterli kullanım talimatları olmalı ve imalatçıyı veya Türkiye’de yerleşik yetkili temsilcisini tanımlayacak bir etiketi bulunmalı.Basınçlı kap kullanılmasa bile işyerinde bulunduğu sürece etiket okunur şekilde olmalı.  Gerektiği yerlerde tecrübelere göre oluşabilecek yanlış kullanıma dikkat çekmek için basınçlı ekipmana iliştirilmiş uyarılar görünür şekilde asılmalı.</t>
  </si>
  <si>
    <t xml:space="preserve">Basınçlı Ekipmanlar Yönetmeliği Ek-1                 3.3 İşaretleme ve etiketleme </t>
  </si>
  <si>
    <t xml:space="preserve">İçinde tehlikeli madde veya preparatların bulunduğu borular, vanalar, supaplar ve bunlarla ilgili parçalar, taşındıkları maddelere göre ayrı renklerde boyanacak ve kolay görülebilen yerlere belirti işaretler konulacak  ve kollu veya saplı vana ve muslukların üzerinde, bunların açık veya kapalı olduklarını gösteren işaret veya tertibat bulundurulacaktır.
- İşaretler; katlanmaz, kendinden yapışkanlı ya da boyama biçiminde yapılır ve görünür yüzeylere yerleştirilir.
</t>
  </si>
  <si>
    <t>SAĞLIK VE GÜVENLİK İŞARETLERİ YÖNETMELİĞİ Ek</t>
  </si>
  <si>
    <t>Fizyolojik aydınlatma(Cisimleri şekil,renk ve ayrıntıları ile rahat ve hızlı görebilme) yapılmalı.Işık yansımaları engellenmeli. Endirek aydınlatmadan kaçınılmalıdır. Çalışanın yaş durumuna göre aydınlatma dikkate alınmalı kazancı belgesine sahip genç çalışan tercih edilmelidir.Aydınlatmanın yeterliliği konusunda çalışanların görüşleri alınmalı.Çalışma alanında yapılan işle ilgili görüşü değiştirebilecek yansımaları önleyici tedbirler alınmalı(cilalı ya da parlak yüzeylerden doğrudan yansımalar),yeterli aydınlatma sağlanmalıdır.İş ekipmanının çalışılan veya bakımı yapılan bölge ve operasyon noktaları,yapılacak işleme uygun şekiıde aydınlatılır.Aydınlatmanın yetersiz olduğu yerde ilgili  işlemler için uygun olan yekpare bir aydınlatma ile teçhiz  edilmelidir.</t>
  </si>
  <si>
    <t>İşyeri Bina Ve Eklentilerinde Alınacak Sağlık Ve Güvenlik Önlemlerine İlişkin Yönetmelik  Ek 1         İş Ekipmanlarının Kullanımında Sağlık ve Güvenlik Şartları Yönetmeliği Ek 1(2,9)</t>
  </si>
  <si>
    <t>Doğalgaz ve LPG tesisatlı kazan dairelerinde  gaz kaçağına karşı doğal veya mekanik hava -landırma sağlanması gerekir. Kazan dairesi için ayrıca havalandırma bacası yapılır. Baca çekişinin azalmaması bakımından, bacaların mümkün ise, komşu yüksek binalardan en az 6 m uzaklıkta yapılması ve ait olduğu bina mahyasının en az 0.8 m üzerine kadar çıkarılması gerekir.Doğalgaz kullanılan kombi ve şofbenlerin bacaları ile cihazları bacaya bağlayan boruların paslanmaz çelik ve birleşme noktalarındaki kelepçelerin sızdırmaz olması gerekir. Bacaların yapımı, yıllık bakımı ve temizliği gaz dağıtım şirketlerinin belirleyeceği uzman ve eğitimli kişiler tarafından yaptırılır ve bu kişiler tarafından bacalar ve temiz hava girişleri kontrol edilir. Baca gazı sensörü olmayan cihazların kullanılmasına izin verilmez. Genel veya mevzi havalandırma tesis edilmelidir.</t>
  </si>
  <si>
    <t>Temiz hava girişi tarafında yanıcı patlayıcı gaz girişi olmayacaktır.</t>
  </si>
  <si>
    <t>İş Ekipmanlarının Kullanımında Sağlık ve Güvenlik Şartları Yönetmeliği</t>
  </si>
  <si>
    <t>Kazan dairesine ateşleme belgesi olup işveren tarafından görevlendirilen kişi harici kimse girmemeli ve görevli olmayan kişilerin girmesi uygun araç gereçlerle engellenmeli.Tehlikeli alanlara giren kişilerin korunması için uygun tedbirler alınır ve bu alanlar açıkça işaretlenir. Yetkili bir kurum tarafından verilen kazan dairesi işletmeciliği kursunu bitirdiğine dair sertifikası bulunmayan şahıslar, kazan dairesini işletmek üzere çalıştırılamaz.(binaların yangından korunması hakkında yönetmelik)</t>
  </si>
  <si>
    <t>İşyeri i Bina Ve Eklentilerinde Alınacak Sağlık Ve Güvenlik Önlemlerine İlişkin Yönetmelik Ek 1 Ulaşım Yolları ve Tehlikeli Alanlar</t>
  </si>
  <si>
    <t>Arızaya sebep olabilecek etkilere maruz kalarak tehlike yaratabilecek iş ekipmanı basınçlı kap ve tesisatların periyodik kontrolleri, makine mühendisleri, makine veya metal eğitimi bölümü mezunu teknik öğretmenler ya da makine tekniker veya yüksek teknikerleri tarafından yapılır. Söz konusu periyodik kontrollerde tahribatsız muayene yöntemlerinin kullanılması durumunda, bu yöntemler sadece TS EN ISO 9712 standartına göre eğitim almış mühendisler, teknik öğretmenler, teknikerler veya yüksek teknikerler tarafından uygulanabilir..Kalorifer kazanları yılda bir kere peryodik bakımı TS EN 13445-5, TS EN 303-1, TS EN 303-3 ve TS EN 303-5 standartında belirtilen kriterlere uygun olarak yapılacaktır.</t>
  </si>
  <si>
    <t>Binaların Yangından Korunması Hakkında Yönetmelik (4.Bölüm)</t>
  </si>
  <si>
    <t>Kazan dairesinde en az 1 adet 6 kg’lık çok maksatlı kuru kimyevi tozlu yangın söndürme cihazı ve büyük kazan dairelerinde en az 1 adet yangın dolabı olmalıdır.</t>
  </si>
  <si>
    <t xml:space="preserve">Binaların Yangından Korunması Hakkında Yönetmelik </t>
  </si>
  <si>
    <t>Üretimin ve tehlikeli maddenin özelliğine göre binaların tabanlarının statik elektriği iletici özellikte yapılması ve kapıların statik elektriğe karşı topraklanması şarttır.Statik elektriğiiletmeyen malzemeler ,statik elektrik dedöktörleri, nötralizatörler kullanılmalıdır.Araçlar  Statik elektrik den arındırılmalı ve çok büyük akma hızlarıyla tank dolumu yapılmamalıdır.Patlayıcı ortamı tutuşturabilen statik elektrik oluşumunu önlemek için çalışanlara uygun malzemeden yapılmış kişisel koruyucu giysiler verilecektir.               S 33 ( Statik elektrik boşalımlarına karşı önlem alın )güvenlik uyarısı dikkate alınacak.</t>
  </si>
  <si>
    <t>ÇALIŞANLARIN PATLAYICI ORTAMLARIN TEHLİKELERİNDEN KORUNMASI HAKKINDA YÖNETMELİK</t>
  </si>
  <si>
    <t>Kazan dairesi içerisinde gereksiz malzemeler bulunmamalı, depo gibi kullanılmamalı, yenilip içilmeli ve tertip düzenin sağlanmalı.</t>
  </si>
  <si>
    <t>6331 Sayılı İş Sağlığı ve Güvenliği Kanunu</t>
  </si>
  <si>
    <t>Gaz kaçaklarına karşı patlama ve kıvılcım güvenlikli gaz algılama sistemi (Muhtemel Patlayıcı Ortam -ATEX- Belgeli, ex-proof) yapılır.Doğalgaz, LPG veya tehlikeli maddeler ile çalışılan yerlerde fanların ve havalandırma motorlarının patlama ve kıvılcım güvenlikli (ex-proof) olması gerekir. Kablo ve pano tesisatlarının da kıvılcım güvenlikli olması şarttır.</t>
  </si>
  <si>
    <t>İşverence iş ekipmanını kullanmakla görevli çalışanlara, bunların kullanımından kaynaklanabilecek riskler ve bunlardan kaçınma yollarına ilişkin eğitim almaları sağlanır.Gerekli talimatlar işverence verilir.</t>
  </si>
  <si>
    <t>İşyerlerinde, taban döşeme ve kaplamalarının sağlam, kuru ve mümkün olduğu kadar düz, kaymaz ve seviye farkı bulunmayacak bir şekilde olması sağlanır, buralarda tehlikeli eğimler, çukurlar ve engeller bulundurulmaz. Patlayıcı ve tehlikeli maddelerin imal edildiği, işlendiği ve depolandığı işyeri binalarında taban, tavan, duvar ve çatıların Binaların Yangından Korunması Hakkındaki Yönetmelik hükümlerine uygun olması sağlanır.</t>
  </si>
  <si>
    <t xml:space="preserve">İşyeri i Bina Ve Eklentilerinde Alınacak Sağlık Ve Güvenlik Önlemlerine İlişkin Yönetmelik </t>
  </si>
  <si>
    <t>İş durdurulmalı ve yetkili firmaya haber verilmeli. Arızaya sebep olabilecek etkilere maruz kalarak tehlike yaratabilecek iş ekipmanı basınçlı kap ve tesisatların  kontrolleri, makine mühendisleri, makine veya metal eğitimi bölümü mezunu teknik öğretmenler ya da makine tekniker veya yüksek teknikerleri tarafından yapılmalı.</t>
  </si>
  <si>
    <t>İçinde tehlikeli madde veya preparatların bulunduğu borular, vanalar, supaplar ve bunlarla ilgili parçalar, taşındıkları maddelere göre ayrı renklerde boyanacak ve kolay görülebilen yerlere belirti işaretler konulacak  ve kollu veya saplı vana ve muslukların üzerinde, bunların açık veya kapalı olduklarını gösteren işaret veya tertibat bulundurulacaktır.
- İşaretler; katlanmaz, kendinden yapışkanlı ya da boyama biçiminde yapılır ve görünür yüzeylere yerleştirilir.</t>
  </si>
  <si>
    <t>Kış  aylarında akış kanların donarak genleşmesi sonucu basınçlı ekipmanlar yırtılır bunun için sistem ara ara çalıştırılarak donmanın önüne geçilmeli. İzalosyonu iyi malzemelerle tesisatlar korunmalı.</t>
  </si>
  <si>
    <t xml:space="preserve">Mevzuata göre ilkyardım dolaplarının konması, içindeki malzemelerin son kullanma tarihlerine dikkat edilmesi ve ilk yardım dolabının Sağlık ve güvenlik işaretleri yönetmeliğine göre işaretlenmesi </t>
  </si>
  <si>
    <t xml:space="preserve">İşyeri Bina Ve Eklentilerinde Alınacak Sağlık Ve Güvenlik Önlemlerine İlişkin Yönetmelik Ek 1 </t>
  </si>
  <si>
    <t>İlkyardım dolapları hemen erişim sağlanabilecek yerlere konmalı</t>
  </si>
  <si>
    <t>Mevzuata göre ilkyardım dolaplarının içindeki malzemeler tamamlanacak.</t>
  </si>
  <si>
    <t>Deprem veya sarsıntı gibi durumlarda devrilebilecek ekipmanlar duvara sabitlenmelidir.</t>
  </si>
  <si>
    <t>SİVİL SAVUNMA KANUNU (1)(2)
 Kanun Numarası : 7126.Kabul Tarihi : 9/6/1958
 Yayımlandığı R.Gazete : Tarih : 13/6/1958 Sayı : 9931</t>
  </si>
  <si>
    <t>Kazan dairesinde doğalgaz veya LPG kullanılması hâlinde, bu gazları algılayacak gaz algılayıcıların kullanılması şarttır. Eğitim binalarında otomatik yangın algılama cihazları tesis edilmesi mecburidir. Binanın kullanılan bütün bölümlerinde yaşayanları yangın veya benzeri bir acil durumdan haberdar etmek için sesli ve ışıklı uyarı cihazları a) Konutlar hariç, kat alanı 400 m2’den fazla olan iki kat ile dört kat arasındaki bütün binalarda,</t>
  </si>
  <si>
    <t>Yangına ve takılıp düşmelere neden olacak malzemeler depoya kaldırılmalıdır. olmamalıdır. İşyerlerinde, taban döşeme ve kaplamalarının sağlam, kuru ve mümkün olduğu kadar düz, kaymaz ve seviye farkı bulunmayacak bir şekilde olması sağlanır, buralarda tehlikeli eğimler, çukurlar ve engeller bulundurulmaz. Patlayıcı ve tehlikeli maddelerin imal edildiği, işlendiği ve depolandığı işyeri binalarında taban, tavan, duvar ve çatıların Binaların Yangından Korunması Hakkındaki Yönetmelik hükümlerine uygun olması sağlanır.</t>
  </si>
  <si>
    <t>İşyeri Bina ve eklentilerinde Uygulanacak Asgari Sağlık ve Güvenlik Şartları Yönetmeliği</t>
  </si>
  <si>
    <t>İşyerinde yüklerin elle taşınmasına gerek duyulmayacak şekilde iş organizasyonu yapılmalı ve yükün uygun yöntemlerle, özellikle mekanik sistemler kullanılarak taşınmasını sağlamak için gerekli tedbirler alınmalıdır.</t>
  </si>
  <si>
    <t>ELLE TAŞIMA İŞLERİ YÖNETMELİĞİ, 127 sayılı İLO sözleşmesi(R.G Sayısı 15062)</t>
  </si>
  <si>
    <t>Gerekli ergonomik düzenlemeler yapılmalı. Ani ve sert dönmeler engellenmeli,tekrarlayan hareketlerden kaçınılmalı ara verlip hafif işler yapılmalı,makinelerden yararlanma yolu tercih edilmelidi.rÖzellikle çalışanların sırt ve bel incinme risklerini önlemek veya azaltmak için, ortamının özellikleri ve yapılan işin gereklerine uygun önlemleri alır.</t>
  </si>
  <si>
    <t>ELLE TAŞIMA İŞLERİ YÖNETMELİĞİ</t>
  </si>
  <si>
    <t xml:space="preserve">İşyeri çalışana uydurulmalı.Çalışma yüksekliği ayarlanmalı.Çalışanın görüşü alınmalıdır.Asgari sağlık ve güvenlik gereklerinin uygulanmasında, çalışanların iş ekipmanı kullanımı sırasındaki duruş pozisyonları ve çalışma şekilleri ile ergonomi prensipleri işverence tam olarak dikkate alınır.
</t>
  </si>
  <si>
    <t>Masa ve sandalyeller ayarlana bilir şekilde yapılmalı.Postür bozukluklarının oluşmaması için çalışan ergonomi konusunda eğitilmeli.</t>
  </si>
  <si>
    <t>İş ekipmanlarının Kullanımında Sağlık ve Güvenlik Şartları Yönetmeliği</t>
  </si>
  <si>
    <t>Çalışanın işini yaptığı yerde rahat hareket edebilmesi için yeterli serbest alan bulunur. İşin özelliği nedeniyle bu mümkün değilse çalışma yerinin yanında serbest hareket edeceği alan olması sağlanır.</t>
  </si>
  <si>
    <t>İşyeri Bina Ve Eklentilerinde Alınacak Sağlık Ve Güvenlik Önlemlerine İlişkin Yönetmelik</t>
  </si>
  <si>
    <t>Çalışanın omurga duruşu nötral durumda tutması sağlanmalı, aşırı bükülme ve eğilmeler önlenmeli, teknik yardımcı düzenekler kullanılmalıdır. İyi planlanmış bir alanda işçinin vücudu konforlu ve uygun bir şekilde pozisyon alacaktır. Tek kişinin kullanacağı seyyar el merdivenlerinin üst ucu çengelli olmalı, çengelsiz merdivenleri aşağıda bir kişi tutmalıdır.</t>
  </si>
  <si>
    <t>Ağır yüklerin taşınması, mümkün olduğunda parçalar halinde veya küçük iş paketleri haline getirilerek taşınmalı.Fiziki yapısı işe uygun kişiler seçilmeli.yükün özelliği(ağırlık merkezi )dikkate alınmalı.</t>
  </si>
  <si>
    <t>Elle Taşıma işleri Yönetmeliği</t>
  </si>
  <si>
    <t>Taşıma araçları çalışanın sağlık ve güvenliğini etkilemiyecek şekilde düzenlenmeli.İşveren, işyerinde kullanılacak iş ekipmanının yapılacak işe uygun olması ve bu ekipmanın çalışanlara sağlık ve güvenlik yönünden zarar vermemesi için gerekli tüm tedbirleri alır.</t>
  </si>
  <si>
    <t xml:space="preserve">Çalışana yükü bırakıp tekrar rahatlıkla ala bileceği yeterli ara dinlenme yerleri ve yeterli ara dinlenmesüresi verilmeli.Kaldırma ve taşıma mesafesi minimize      edilmelidir.
</t>
  </si>
  <si>
    <t>Çalışanın önünü görmesi sağlanmalı, yoldaki engeller kaldırılmalıdır. Yüklerin yerleştiği platform, rampa, masa vb.  Çalışana  uygun boyutlandı rılmalıdır.</t>
  </si>
  <si>
    <t>Taşınan yükle ilgili genel bilgiler ve mümkünse yükün ağırlığı ile eksantrik yüklerin en ağır tarafının ağırlık merkezi,yüklerin doğru olarak nasıl taşınacağı ve yanlış taşınması halinde ortaya çıkabilecek riskler konusunda çalışanlar eğitime alınmalıdır.</t>
  </si>
  <si>
    <t>ELLE TAŞIMA İŞLERİ YÖNETMELİĞİ,</t>
  </si>
  <si>
    <t xml:space="preserve">Çalışanın omurga duruşu nötral durumda tutması sağlanmalı, aşırı bükülme ve eğilmeler önlenmeli, teknik yardımcı düzenekler kullanılmalıdır. İyi planlanmış bir alanda işçinin vücudu konforlu ve uygun bir şekilde pozisyon alacaktır. Gerekli  aralıklarla dinlenme dinlenme molaları verilmeli.
</t>
  </si>
  <si>
    <t>Teknik yardımcı düzenekler kullanılmalıdır.Gerekli  aralıklarla dinlenme dinlenme molaları verilmeli.</t>
  </si>
  <si>
    <t xml:space="preserve">Çalışma yeri düzenlenmeli.İş yeri çalışana uydurulmalı.Gerekli  aralıklarla dinlenme  molaları verilmeli.Kaldırma ve taşıma mesafesi minimize      edilmelidir.
</t>
  </si>
  <si>
    <t xml:space="preserve">Ergonominin ilkelerinden yaralanılmalıdır. İşyeri çalışana uydurulmalıdır.Çalışılan yer, işi yapmak için yeterli genişlik ve yükseklikte ayarlanmalı. Tezgahların yüksekliği amaca uygun olmalıdır. Çalışanın başıdik,sırt dik ve dayalı,omuzlar rahat, ayaklar yere 90 derece,baldırlar sandalyeye tam oturmuş, eller yere paralel,göz ve monitör 180 derece olacak.
</t>
  </si>
  <si>
    <t>Ergonominin ilkelerinden yaralanılmalıdır.Çalışanın görüşü alınarak rahat hareket edeceği alan yaratılmalı.</t>
  </si>
  <si>
    <t>Ekran, operatörün/çalışanın çalışma pozisyonuna uygun mesafede ve göz hizasında olmalı, Parlaklık ve karakterler ile arka plan arasındaki kontrast, operatör/çalışan tarafından kolaylıkla ayarlanabilmeli,ekranda kullanıcıyı rahatsız edebilecek yansıma ve parlamalar olmamalı,ekran ayrı bir kaide veya ayarlanabilir bir masa üzerinde kullanılabilir olmalıdır.</t>
  </si>
  <si>
    <t>EKRANLI ARAÇLARLA ÇALIŞMALARDA SAĞLIK VE GÜVENLİK ÖNLEMLERİ HAKKINDA YÖNETMELİK</t>
  </si>
  <si>
    <t>Gerekli  aralıklarla dinlenme dinlenme molaları verilmeli.Ofis egzersizleri yapılmalı.Slikonlu maus petler kullanılmalı.Her 10 dakikada  bir 30 saniye, her iki saatte bir 10 dakika ara verilmeli ve kas iskelet sistemi rahatsızlıklarının önüne geçmek için uygun egzersizlerin yapılması gerekir.</t>
  </si>
  <si>
    <t xml:space="preserve">Dolaplar sağlam bir şekilde sabitlenmelidir. </t>
  </si>
  <si>
    <t xml:space="preserve">SİVİL SAVUNMA KANUNU </t>
  </si>
  <si>
    <t>Operatörün/çalışanın oturma şeklini değiştirebilmesi ve rahatça hareket edebilmesi için çalışma merkezi yeterli genişlikte olmalı ve uygun şekilde düzenlenmelidir.                                                                               Çalışanın işini yaptığı yerde rahat hareket edebilmesi için yeterli serbest alan bulunur. İşin özelliği nedeniyle bu mümkün değilse çalışma yerinin yanında serbest hareket edeceği alan olması sağlanır.(İşyeri bina ve Eklentilerinde Uygulanacak Sağlık ve güvenlik Şartları)</t>
  </si>
  <si>
    <t>Yanıcı,parlayıcı patlayıcı maddeler ayrı bir alanda depolanmalı ve patlıyıcı ortam oluşması engellenmelidir.</t>
  </si>
  <si>
    <t>Ergonomik çalışma yeri düzenlenmelidir . Operatörün/çalışanın oturma şeklini değiştirebilmesi ve rahatça hareket edebilmesi için çalışma merkezi yeterli genişlikte olmalı ve uygun şekilde düzenlenmelidir.                                                                               Çalışanın zorlanması minumuma indirilmelidir.</t>
  </si>
  <si>
    <t>İş Ekipmanlarının Kullanımında Sağlık ve Güvenlik Şartları Yönetmeliği Md.9</t>
  </si>
  <si>
    <t>Ergonomik çalışma yeri düzenlenmelidir.Her türlü araç ve gereç kullanıcıların yaş ve cinsiyetlerine göre değişiklik gösteren boyut farklılıklarını gözeterek tasarlanmalıdır.Aydınlatma genç işçilere göre yapılmalıdır.</t>
  </si>
  <si>
    <t>Sıkkullanılan nesneler kullanıcıya yakın duracak şekilde düzenlenmelidir.Aşırı gerilime neden olacak uzanma hareketlerinden kaçınılmalıdır.</t>
  </si>
  <si>
    <t>EkRANLI ARAÇLARLA ÇALIŞMALARDA SAĞLIK VE GÜVENLİK ÖNLEMLERİ HAKKINDA YÖNETMELİK</t>
  </si>
  <si>
    <t>İnce iş gerektiren ağaç işleme tezgahları,torna tezgahları iyi aydınlatılmalıdır.Yeterli şiddette gölge vermeyen, tek düze,iyi yayılmış ,göz kamaştırmayan aydınlatma olmalı ve yapılan işe göre aydınlatma şiddeti belirlenerek ölçümü yapılmalıdır.Gün ışığı yeterli yapay ışıkla takviye edilmelidir.</t>
  </si>
  <si>
    <t>Rol yetersizliği(Çalışanın yeteneklerinden ve eğitiminden yararlanılmadığı durumlar) çalışanda strese yol açacağı için çalışanların ve temsilcileringörüşü alınmalıdır.</t>
  </si>
  <si>
    <t>6331 Sayılı İş Sağlığı ve Güvenliği Kanunu Mad.18</t>
  </si>
  <si>
    <t>Gerekli talimatlar işverence  yazılı olarak verilmeli ve çalışma istasyonuna yakın bir yerde görünür şekilde asılmalı</t>
  </si>
  <si>
    <t xml:space="preserve"> 6331 Sayılı İş Sağlığı ve Güvenliği Kanunu</t>
  </si>
  <si>
    <t xml:space="preserve"> İşe uygun alet alınmalıdır.Arızalı olan aletler derhal değiştirilmelidir.Çalışanın el ölçülerine uygun tel dokumayla takviye edilmiş  eldiven verilmelidir. İşveren iş ekipmanını seçerken işyerindeki özel çalışma şartlarını, sağlık ve güvenlik yönünden tehlikeleri göz önünde bulundurarak, bu ekipmanın kullanımının ek bir tehlike oluşturmamasına dikkat eder.</t>
  </si>
  <si>
    <t xml:space="preserve">İş Ekipmanının Kullanımında Sağlık ve güvenlik Şartları Yönetmeliği </t>
  </si>
  <si>
    <t>Takımlar tezgah üzerine rastgele bırakılmamalı, uygun takım dolaplarına ,askı tablosu veya en az 2cm yüksekliğinde etekliği bulunan raflarayerleştirilmeli. Tezgah üzerinde sadece gerekli alet bulundurulmalı. Başkalarının üzerine düşebilecek,ayağına takılabilecek yerlere bırakılmamalı.</t>
  </si>
  <si>
    <t xml:space="preserve"> 6331 Sayılı İş Sağlığı ve Güvenliği Kanunu Makine emniyeti yönetmeliği</t>
  </si>
  <si>
    <t>İşe uygun alet alınmalıdır.Arızalı olan aletler derhal değiştirilmelidir.İşveren iş ekipmanını seçerken işyerindeki özel çalışma şartlarını, sağlık ve güvenlik yönünden tehlikeleri göz önünde bulundurarak, bu ekipmanın kullanımının ek bir tehlike oluşturmamasına dikkat eder.</t>
  </si>
  <si>
    <t>Çalışanın el ölçülerine uygun tel dokumayla takviye edilmiş  eldiven verilmeli . Hijyenik şartlarda muhafaza edilmelidir.</t>
  </si>
  <si>
    <t>Mil, çengel, kauçuk kesme bıçağı gibi sivri keskin uçları bulunan nesnelerin uçları  yuvarlatılarak, körleştirilmeli ve uygun kılıflarda taşınmalı. Körleştirilse bile KKD verilmeli.</t>
  </si>
  <si>
    <t xml:space="preserve">İş Ekipmanının Kullanımında Sağlık ve Güvenlik Şartları Yönetmeliği </t>
  </si>
  <si>
    <t xml:space="preserve">Raflar, çekmeceler, tezgahlar kesici kenar ve köşeleri absorbe edici,darbe emici malzemelerle kaplanmalı. </t>
  </si>
  <si>
    <t>Cam kapılara çarpmamak için uyarı levhaları asılmalı.Aynaların çerçeveleri plastik olmalı.</t>
  </si>
  <si>
    <t xml:space="preserve">Ergonomi ilkelerinden yararlanılmalı.Çalışanın rahat çalışması sağlanmalı.Çalışma alanı takılma,düşme, çarpma gibi sinirlenme ve strese yol açan engellerden arındırılmalı. İyi planlanmış bir alanda işçinin vücudu konforlu ve uygun bir şekilde pozisyon alacaktır. </t>
  </si>
  <si>
    <t>İş Ekipmanının Kullanımında Sağlık ve Güvenlik Şartları Yönetmeliği mad.9</t>
  </si>
  <si>
    <t>Uzun süre kullanılmacak olan makinaların mahfazaları ve koruyucuları kesinlikle çıkarılmamalı, bakımları ihmal edilmemeli,takılıp düşmelere neden olmayacak şekilde yerlerine kaldırılmalı.Çalışma alanı takılma,düşme, çarpma gibi sinirlenme ve strese yol açan engellerden arındırılmalı</t>
  </si>
  <si>
    <t xml:space="preserve">Sivri keskin uçları bulunan nesnelerin uçları  yuvarlatılarak, körleştirilmeli </t>
  </si>
  <si>
    <t>Raflar uygun bir şekilde sabitlenecek ve iskeleler yetkili elemanlarca her kullanımdan önce yetkili elemanlarca kontrol edilecek.Sağlamlık ve dayanıklılık hesabı yapılmadan iskeleler kullanılamaz.İskele platformlarının boyutu, şekli ve yerleştirilmesi yapılan işin özelliklerine ve taşınan yüke uygun ve güvenli çalışma ve geçişlere izin verecek şekilde olması gerekir. İskele platformları normal kullanımda, elemanları hareket etmeyecek şekilde kurulacak.</t>
  </si>
  <si>
    <t>Çürük,iyi tespit edilmemiş iskele platform , aralıklardan cisim düşmesi ,basılan yerde döküntü,yağ vs. düşmelerin ve yangın risklerinin oluşmaması için önlem alınacak.Platform elemanları ve dikey korkulukların arasında düşmelere neden olabilecek tehlikeli boşluklar bulunmamalı.</t>
  </si>
  <si>
    <t>Malzemeler devrilme ihtimali göz önünde bulundurularak istiflenecek.Devrilmeya karşı proaktif yaklaşımla çalişanlar için hayati tehlike   oluşturmayacak şekilde  önlemler alınacak.</t>
  </si>
  <si>
    <t>Çalışma ortamı havasını kirleterek çalışanların sağlığına zarar verebilecek atıkların ve artıkların derhal dışarı atılmalı. Boğucu, zehirli veya tahriş edici gaz ile toz, buğu, duman ve fena kokuları ortam dışına atacak şekil ve nitelikte, genel havalandırma sisteminden ayrı olarak mekanik (cebri) havalandırma sistemi kurulur.</t>
  </si>
  <si>
    <t>Sıcak ile temas engellenmeli. Çalışanlara sıcak ve soğuktan koruyucu  eldiven verilmeli.</t>
  </si>
  <si>
    <t>İçinde tehlikeli madde veya preparatların bulunduğu borular, vanalar, supaplar ve bunlarla ilgili parçalar, taşındıkları maddelere göre ayrı renklerde boyanacak ve kolay görülebilen yerlere belirti işaretler konulacak  ve kollu veya saplı vana ve muslukların üzerinde, bunların açık veya kapalı olduklarını gösteren işaret veya tertibat bulundurulacaktır.
- İşaretler; katlanmaz, kendinden yapışkanlı ya da boyama biçiminde yapılır ve görünür yüzeylere yerleştirilir. Çalışanlara sıcak ve soğuktan koruyucu  eldiven verilmeli</t>
  </si>
  <si>
    <t>Gerekli eğitim belgesine sahip yetkili kişi harici kişilerin girmesi engellenecek.Çalışma izni, bu konuda yetkili ve sorumlu olan bir kişi tarafından işe başlamadan önce yazılı olarak verilir</t>
  </si>
  <si>
    <t>Aydınlatma armatürleri ve pencere camları düzenli olarak temizlenmelidir.</t>
  </si>
  <si>
    <t>Fizyolojik aydınlatma(Cisimleri şekil,renk ve ayrıntıları ile rahat ve hızlı görebilme) yapılmalı.Işık yansımaları engellenmeli. Endirek aydınlatmadan kaçınılmalıdır. Aydınlatmanın yeterliliği konusunda çalışanların görüşleri alınmalı.Çalışma alanında yapılan işle ilgili görüşü değiştirebilecek yansımaları önleyici tedbirler alınmalı(cilalı ya da parlak yüzeylerden doğrudan yansımalar),yeterli aydınlatma sağlanmalıdır.İş ekipmanının çalışılan veya bakımı yapılan bölge ve operasyon noktaları,yapılacak işleme uygun şekiıde aydınlatılır.Aydınlatmanın yetersiz olduğu yerde ilgili  işlemler için uygun olan yekpare bir aydınlatma ile teçhiz  edilmelidir.</t>
  </si>
  <si>
    <t>Çalışma alanında yapılan işle ilgili görüşü değiştirebilecek yansımaları önleyici tedbirler alınmalı(cilalı ya da parlak yüzeylerden doğrudan yansımalar),yeterli aydınlatma sağlanmalıdır.İyi aydınlatma çalışanların kendini rahat hissettiğiaydınlatmadır.bu yüzden çalışanların görüşü alınmalıdır.</t>
  </si>
  <si>
    <t xml:space="preserve">İş Ekipmanlarının Kullanımında Sağlık ve Güvenlik Şartları Yönetmeliği </t>
  </si>
  <si>
    <t>Yeterli şiddette çalışanların görüşü alınarak Fizyolojik aydınlatma(Cisimleri şekil,renk ve ayrıntıları ile rahat ve hızlı görebilme) yapılmalı.</t>
  </si>
  <si>
    <t>Kamaşmayı önlemek için flüoresan lambalar bakış açısına paralel olarak yerleştirilmelidir.</t>
  </si>
  <si>
    <t>6331 sayılı İSG Kanunu</t>
  </si>
  <si>
    <t>Çalışanların görüşü dikkate alınarak  öncelik doğal aydınlatma olmak üzere yeterli olmadığı durumlarda uygun armatürlerle  suni aydınlatma yapılmalı.</t>
  </si>
  <si>
    <t xml:space="preserve">İşyeri Bina Ve Eklentilerinde Alınacak Sağlık Ve Güvenlik Önlemlerine İlişkin Yönetmelik  Ek 1  </t>
  </si>
  <si>
    <t>Fizyolojik aydınlatma(Cisimleri şekil,renk ve ayrıntıları ile rahat ve hızlı görebilme) yapılmalı.Işık yansımaları engellenmeli.Çalışma alanında yapılan işle ilgili görüşü değiştirebilecek yansımaları önleyici tedbirler alınmalı(cilalı ya da parlak yüzeylerden doğrudan yansımalar),yeterli aydınlatma sağlanmalıdır.</t>
  </si>
  <si>
    <t>Işıklı işaretlerin, kullanım amacına ve şartlarına uygun olarak, bulunduğu ortama göre iyi görünür ve seçilir olması, aşırı ışık nedeniyle parlamaması veya yetersiz ışık nedeniyle görünürlüğünün azalmaması sağlanacak.</t>
  </si>
  <si>
    <t>iş yerinde kullanılan sağlık ve güvenlik işaretleri yönetmeliği</t>
  </si>
  <si>
    <t>Fizyolojik aydınlatma(Cisimleri şekil,renk ve ayrıntıları ile rahat ve hızlı görebilme) yapılmalı.Işık yansımaları engellenmeli. Endirek aydınlatmadan kaçınılmalıdır. .Aydınlatmanın yeterliliği konusunda çalışanların görüşleri alınmalı.Çalışma alanında yapılan işle ilgili görüşü değiştirebilecek yansımaları önleyici tedbirler alınmalı(cilalı ya da parlak yüzeylerden doğrudan yansımalar),yeterli aydınlatma sağlanmalıdır.İş ekipmanının çalışılan veya bakımı yapılan bölge ve operasyon noktaları,yapılacak işleme uygun şekiıde aydınlatılır.Aydınlatmanın yetersiz olduğu yerde ilgili  işlemler için uygun olan yekpare bir aydınlatma ile teçhiz  edilmelidir.</t>
  </si>
  <si>
    <t>Yönetmelik  Ek 1         İş Ekipmanlarının Kullanımında Sağlık ve Güvenlik Şartları Yönetmeliği Ek 1(2,9)</t>
  </si>
  <si>
    <t xml:space="preserve">İşyerlerinde termal konfor şartlarının çalışanları rahatsız etmeyecek, çalışanların fiziksel ve psikolojik durumlarını olumsuz etkilemeyecek şekilde olması esastır.  </t>
  </si>
  <si>
    <t>İş Yeri bina ve eklentilerinde uygulanacak sağlık ve güvenlik  şartlarıyönetmeliği</t>
  </si>
  <si>
    <t>Yüksekten düşme tehlikesi olan yerlerde uygun korkuluklar  yapılmalıdır. Tehlike ortadan kaldırılamıyorsa en son ihtimal engellere çarpma veya düşme riski olan yerler, işaret levhası ve güvenlik rengi ile kalıcı şekilde belirlenecektir. Yüksekte çalışma: Seviye farkı bulunan ve düşme sonucu yaralanma ihtimalinin oluşabileceği her türlü alanda yapılan çalışma; yüksekte çalışma olarak kabul edilir.Yüksekten düşme tehlikesi olan yerlere giriş çıkışlar engellemelidir.İş yeri bina ve eklentilerinde uygulanacak sağlık ve güvenlik yönetmeliği EK ! Ulaşım yolları-tehlikeli alanlar md 40</t>
  </si>
  <si>
    <t>İş yeri bina ve eklentilerinde uygulanacak sağlık ve güvenlik  şartlarıyönetmeliği</t>
  </si>
  <si>
    <t>İstiflemelerin 2 metreyi geçmemesi, İstifleme yaparken piramit şeklinde kademe arttıkça içe doğru girilmesi</t>
  </si>
  <si>
    <t xml:space="preserve">Çalışanlara, kullandıkları iş ekipmanına ve bu iş ekipmanın kullanımına ilişkin yeterli bilgi ve uygun olması halinde yazılı talimat verilir. Bu talimat, imalatçı tarafından iş ekipmanıyla birlikte verilen kullanım kılavuzu dikkate alınarak hazırlanır. Talimatlar iş ekipmanıyla beraber bulundurulur. Bu bilgiler ve yazılı talimatlar en az aşağıdaki bilgileri içerecek şekilde hazırlanır.
1) İş ekipmanının kullanım koşulları.
2) İş ekipmanında öngörülen anormal durumlar.
3) Bulunması halinde iş ekipmanının önceki kullanım deneyiminden elde edilen sonuçlar.
</t>
  </si>
  <si>
    <t xml:space="preserve">El merdivenleri ancak düşük risk nedeniyle daha güvenli bir iş ekipmanı kullanımı gerekmiyorsa, kısa süre kullanılacaksa </t>
  </si>
  <si>
    <t>Merdiven basmakları kir ve yağlardan arındırılı kaymayı vedelinmeyi önleyici ayak kabılar çalışanlara verilecek.İşveren, kişisel koruyucu donanımları hangi risklere karşı kullanacağı konusunda çalışanı bilgilendirir.İşveren, kişisel koruyucu donanımların kullanımı konusunda uygulamalı olarak eğitim verilmesini sağlar.</t>
  </si>
  <si>
    <t>İş ekipmanları her kullanımdan önce elle ve gözle kontrol edilmeli ve iş veren bilgilendirilmeli.İş veren iş ekipmanın tehlike oluşturmamasını sağlar.İşveren, iş ekipmanının kullanımı süresince, yeterli bakımını yaptıracak.</t>
  </si>
  <si>
    <t>Portatif el merdivenlerinin kullanımı sırasında üst veya alt uçları sabitlenerek veya kaymaz bir malzeme kullanılarak veya aynı korumayı sağlayan diğer tedbirlerle, ayaklarının kayması önlenir. Merdiven basmakları kir ve yağlardan arındırılı kaymayı önleyici ayak kabılar çalışanlara verilecek.</t>
  </si>
  <si>
    <t>Merdivenin son iki basamağı çıkılan yerden yukarda olacak ve merdivenin son iki basamağında asla çalışma yapılmıyacak.Merdivenlerin  sallanması üst ve alt noktalardan sabitlenerek engellenecek. Daima iki el bir ayak ya da iki ayak bir el merdivende olmalıdır.Merdiven basamakları yatay konumda olmalıdır.Merdiven üzerinde yük taşınması ve erşimi zor noktalara uzanım yapılmayacak.Platformlara çıkmakta kullanılan el merdivenleri, platformda tutunacak yer bulunmadığı durumlarda, güvenli çıkışı sağlamak için platform seviyesini yeteri kadar aşacak uzunlukta tesis edilir.El merdivenleri ancak düşük risk nedeniyle daha güvenli bir iş ekipmanı kullanımı gerekmiyorsa, kısa süre kullanılacaksa kullanılacak.</t>
  </si>
  <si>
    <t>Görme bozuklukları ve eklem rahatsızlıkları/Meslek Hastalığı</t>
  </si>
  <si>
    <t>Görme bozuklukları/Meslek Hastalığı</t>
  </si>
  <si>
    <t>İskelet - kas sistemi rahatsızlıkları-Karpal Tünel Sendromu Rahatsızlığı/meslek Hastalığı</t>
  </si>
  <si>
    <t>Görme bozuklukları, konsanrtasyon kaybı/Meslek Hastalığı</t>
  </si>
  <si>
    <t>Göz, Eklem ve Kas Rahatsızlıkları/Meslek Hastalığı</t>
  </si>
  <si>
    <t>Kas, Eklem ve Bel Rahatsızlıkları/Meslek Hastalığı</t>
  </si>
  <si>
    <t>Kas, Eklem ve Bel Rahatsızlıkları</t>
  </si>
  <si>
    <t>Kas, Eklem ve Bel Rahatsızlıkları/Meslek Hastalıkları</t>
  </si>
  <si>
    <t>Nefes darlığı, Bunalma, solunum yolu yetersizliği</t>
  </si>
  <si>
    <t>İş Kazaları, görme bozuklukları</t>
  </si>
  <si>
    <t>Görme bozuklukları</t>
  </si>
  <si>
    <t>Psikososyal riskler,stres</t>
  </si>
  <si>
    <t>Stres, Tartışma kavga sonucu yaralanma</t>
  </si>
  <si>
    <t>Çatışma, Kavga, Yaralanma. Stres</t>
  </si>
  <si>
    <t>Stres, Kaygı</t>
  </si>
  <si>
    <t>Acil durumda karmaşa yaşanması, ezilme, sıkışma, yaralanma,Ölüm</t>
  </si>
  <si>
    <t>Stres, Psikososyal Riskler</t>
  </si>
  <si>
    <t>Takılıp düşme, yaralanma</t>
  </si>
  <si>
    <t xml:space="preserve">Batma, Yaralanma, </t>
  </si>
  <si>
    <t>Uçan ve savrulan cisimlerin çarpması, yaralanma, ölüm</t>
  </si>
  <si>
    <t>Sıkışma, Ezilme,Acil durumlarda geç müdahale</t>
  </si>
  <si>
    <t>Düşme, Yaralanma, Ölümlü iş kazası</t>
  </si>
  <si>
    <t>Panik, ezilme, yaralanma</t>
  </si>
  <si>
    <t>Yangın, Yaralanma</t>
  </si>
  <si>
    <t>Yaralanma, Ölüm</t>
  </si>
  <si>
    <t>Yaralanma</t>
  </si>
  <si>
    <t>Cisim düşmesi sonucu yaralanma, iş kazası</t>
  </si>
  <si>
    <t>Devrilme sonucu yaralanma, ezilme, İş kazası</t>
  </si>
  <si>
    <t>Düşme, Yaralanma</t>
  </si>
  <si>
    <t>İş kazası, düşme, yaralanma.</t>
  </si>
  <si>
    <t>Kontrol güçlüğü sonucunda müdahalede geç kalma</t>
  </si>
  <si>
    <t>Sıkışma, Yaralanma</t>
  </si>
  <si>
    <t>Yaralanma; Ölüm</t>
  </si>
  <si>
    <t>Yaralanma,</t>
  </si>
  <si>
    <t>Sabotaj, Yaralanma</t>
  </si>
  <si>
    <t>Zehirlenme, alerjik reaksiyon</t>
  </si>
  <si>
    <t>Stres, Yaralanma</t>
  </si>
  <si>
    <t>Hijyen, Hastalık,</t>
  </si>
  <si>
    <t>Boğulma, Ölüm</t>
  </si>
  <si>
    <t>Trafik kazası, Yaralanma, Ölüm</t>
  </si>
  <si>
    <t>Yaralanma,Ölüm</t>
  </si>
  <si>
    <t>Sıkışma, Yaralanma, Ölüm</t>
  </si>
  <si>
    <t>Sabotaj, saldırı, yaralanma</t>
  </si>
  <si>
    <t>Elektrik çarpması, yaralanma, ölüm</t>
  </si>
  <si>
    <t>Yaralanma, iş kazası</t>
  </si>
  <si>
    <t>Sıkışma, Ezilme, yaralanma, ölüm</t>
  </si>
  <si>
    <t>Yıldırım çarpması, yaralanma, ölüm</t>
  </si>
  <si>
    <t>Kontrol güçlüğü, Saldırı, Yaralanma</t>
  </si>
  <si>
    <t>Ezilme, Yaralanma, Çarpma, Ölüm</t>
  </si>
  <si>
    <t>Yangın, Yaralanma, Ölüm</t>
  </si>
  <si>
    <t>Yangın</t>
  </si>
  <si>
    <t>Elektik çarpması, sıkışma, ezilme Yaralanma, Ölüm</t>
  </si>
  <si>
    <t>Nem, Çatıdan Malzeme düşmesi, Yaralanma,Ölüm</t>
  </si>
  <si>
    <t>Düşme,Yaralanma,Uzuv incinmesi,ciddi yaralanma, Ölüm</t>
  </si>
  <si>
    <t>Düşme sonucu yarlanma, ölüm</t>
  </si>
  <si>
    <t>Bakteri ve kimyasallerdan dolayı hastalık ve zehirlenme</t>
  </si>
  <si>
    <t>Bakteri ve kimyasallerdan dolayı hastalık ve zehirlenm</t>
  </si>
  <si>
    <t>Hijyen, Su sızıntısı , yaralanma</t>
  </si>
  <si>
    <t>Yaralanma,Maddi hasar</t>
  </si>
  <si>
    <t>elektrik çarpması sonucu ölüm ve yaralanma</t>
  </si>
  <si>
    <t>Elektril Çarpması, Yaralanma, Ölüm</t>
  </si>
  <si>
    <t>Ekran çalışanın ihtiyacına göre her yöne döndürülerek ayarlanabilir olmalıdır.</t>
  </si>
  <si>
    <t xml:space="preserve">Ekranlı Araçlarla Çalışmalarda Sağlık ve Güvenlik Önlemleri Hakkında Yönetmelik </t>
  </si>
  <si>
    <t>Parlaklık ve karakterler ile arka plan arasındaki kontrast, çalışan tarafından kolaylıkla ayarlanabilmelidir.</t>
  </si>
  <si>
    <t xml:space="preserve"> Ekran çalışanın çalışma pozisyonuna uygun mesafede(bir kol boyu) ve göz hizasında olmalıdır</t>
  </si>
  <si>
    <t xml:space="preserve">Bilgisayar ekranında kullanıcıyı rahatsız edecek ve ekrandaki karakterleri algılamasında zorluk çektirecek şekilde kullanıcı arkasından ışık yansımamalıdır. </t>
  </si>
  <si>
    <t>Klavye, çalışanın el ve kollarının
yorulmaması ve rahatça
çalışabilmesi için ekrandan ayrı ve
hareketli olmalıdır.  Klavye ve farenin önünde rahat hareket ettirecek ve bileği dayayabilecek kadar boşluk olmalıdır.</t>
  </si>
  <si>
    <t>Klavye yüzeyi ışığı yansıtmayacak şekilde mat olmalıdır.</t>
  </si>
  <si>
    <t>Ekranlı araçlarla yapılan çalışmalarda "Ekranlı Araçlarla Çalışmalarda Sağlık ve Güvenlik Önlemleri Hakkında Yönetmelik" hükümleri doğrultusunda işlem yapılmalıdır.</t>
  </si>
  <si>
    <t>Masa, çalışanların dizlerini rahatça içeri uzatabileceği ve kolları yukarı kaldırmadan dirsekleri üzerine dayayabileceği yükseklikte, sandalyeler ise ayarlanabilir olmalıdır.</t>
  </si>
  <si>
    <t>Sandalye dengeli ve çalışanın rahat bir pozisyonda oturabileceği ve kolaylıkla hareket edebileceği şekilde olmalıdır.
Oturma yerinin yüksekliği ayarlanabilir olmalıdır.
Sırt dayama yeri öne-arkaya ve yukarı-aşağı ayarlanabilir, sırt desteği bele uygun ve esnek olmalıdır.</t>
  </si>
  <si>
    <t>Ekranlı Araçlarla Çalışmalarda Sağlık ve Güvenlik Önlemleri Hakkında Yönetmelik</t>
  </si>
  <si>
    <t xml:space="preserve">Çalışanın rahat bir pozisyonda olması için yeterli alan olmalıdır.Çalışanın rahatsız edici göz ve baş hareketleri ihtiyacını en aza indirecek şekilde yerleştirilmiş ve ayarlanabilir özellikte doküman tutucu kullanılmalıdır.
</t>
  </si>
  <si>
    <t>Çalışma ortamı düzenli olarak havalandırılmalıdır. Havalandırma sıkıntısı yaşanan yerlerde klimalar hava akımı kişinin üstüne gelmeyecek şekilde monte edilmelidir.</t>
  </si>
  <si>
    <t>İş Yeri Bina ve Eklentilerinde Alınacak Sağlık ve Güvenlik Önlemlerine İlişkin Yönetmelik</t>
  </si>
  <si>
    <t>İşyerlerinin gün ışığıyla yeter derecede aydınlatılmış olması esastır. İşin konusu veya işyerinin inşa tarzı nedeniyle gün ışığından yeterince yararlanılamayan hallerde yahut gece çalışmalarında, suni ışıkla uygun ve yeterli aydınlatma sağlanır. İşyerlerinin aydınlatmasında TS EN 12464-1: 2013; TS EN 12464-1.2011: 2012; standartları esas alınır.</t>
  </si>
  <si>
    <t>Bilgisayar ekranı daima temiz tutulmalı ekrandan yayılan zararlı ışınları önlemek amacıyla ekran koruyucu filtreler takılmalıdır.</t>
  </si>
  <si>
    <t>Fazla mesai uygulamasından mümkün olduğunca kaçınılmalı, zorunlu olduğu durumlarda çalışma saatleri minimize edilmelidir.</t>
  </si>
  <si>
    <t>İş Kanunu,İş Sağlığı ve Güvenliği Kanunu</t>
  </si>
  <si>
    <t>Personele etkin ve yetkin kişiler tarafından konu ile ilgili eğitim verilmelidir. Uygun dinlenme ve sosyal faaliyetler planlamaları yapılmalıdır. Gerek işyeri Hekimi ile gerekse de diğer yardımcı etmenlerle ilgili periyodik olarak personel konu ile ilgili takip ve kontrol edilmelidir.</t>
  </si>
  <si>
    <t xml:space="preserve">İş Yeri Hekim ve Diğer Sağlık Personelinin Görev, Yetki, Sorumluluk ve Eğitimleri Hakkında Yönetmelik </t>
  </si>
  <si>
    <t>Olumsuz davranışlar karşısında nasıl hareket edilmesi gerektiği ile ilgili kişisel gelişim eğitimleri verilmelidir.</t>
  </si>
  <si>
    <t>Çalışanların kendilerine güvenin artıracak ve motive edici eğitimler, kişisel gelişim aktiviteleri planlanmalıdır.</t>
  </si>
  <si>
    <t>İş yerinin Acil Durum Eylem planı yapılmalı ve Plan doğrultusunda yapılması gerekenler tüm çalışanlara bildirilmelidir. Yılda en az iki defa tatbikat yapılarak hareket tarzı ve oluşabilecek aksaklıklar görülmelidir.</t>
  </si>
  <si>
    <t>İş Yerinde Acil Durumlar Hakkında Yönetmelik</t>
  </si>
  <si>
    <t>Bu tür olaylar karşısında çalışanlar, müdahil olmaktan kaçınarak derhal işverene haber vermeleri konusunda bilgilendirilmelidir. Mobbing uygulanması durumunda ne tür yasal hakları olduğunu bilmesi sağlanmalıdır.</t>
  </si>
  <si>
    <t>İşyerlerinde Psikolojik Tacizin (Mobbing) Önlenmesi. Konulu başbakanlık genelgesi</t>
  </si>
  <si>
    <t>İş yerinde strese neden olan, mobbing, karar verme sürecine katılamama, görevde yükselememe, sınıf ve kişisel başarı beklentileri gibi faktörlere karşı uzman kişilerce psikolojik destek verilmelidir.</t>
  </si>
  <si>
    <t>Çalışanların psikolojik durumları devamlı takip edilmeli, yaşanacak davranış bozuklukları veya ruhsal olumsuzluk durumunda gerekli yardım ve desteğin alınması sağlanmalıdır.</t>
  </si>
  <si>
    <t>Bahçe zemininde takılıp düşmeye neden olacak girinti ve çıkıntılar düzeltilmelidir. Düzeltilemiyorsa gerekli uyarı işaretleri ile işaretlenmelidir. Yüksekten düşme tehlikesi olabilecek yerlere gerekli korkuluklar yapılmalıdır.</t>
  </si>
  <si>
    <t>Okul bahçesinde kesinlikle sivri uçlu metaryeller kullanılmamalıdır. Deforme olmuş korkuluk, direk gibi metal parçalar sık sık kontrol edilerek gerekli onarımları yapılmalıdır.</t>
  </si>
  <si>
    <t>Aşırı rüzgarlı havalarda çalışanların ve öğrencilerin güvenliği açısından açık alana çıkarılmaması, düşüp savrulabilecek cisimler öncesinde tespit edilerek kontrol ve tamirleri yapılıp önlemler alınmalıdır.</t>
  </si>
  <si>
    <t>Araçların park
edebileceği yeterli
alanlar oluşturulmalıdır.
Sağlık ve güvenlik
işaretleri yönetmeliğine
uygun araç ve yaya
güzergahları belirlenip
işaretlendirilmelidir.</t>
  </si>
  <si>
    <t>Bahçede bulunan kuyu ve çukurlların, ve girilmesi yasak olan tesisat vb yerlerin muhafazaları kilitli 
sac kapak yaptırılarak girişler engellenmelidir.</t>
  </si>
  <si>
    <t>Bahçe çıkış kapıları direk trafiğin yoğun olduğu yollara açılmamalı. İlk çıkış noktaları güvenli alanlar olmalıdır. Yaya geciş yolları araba geciş yollarına açılıyorsa buraları fızıksel bariyerlerle ayırılmalıdır.</t>
  </si>
  <si>
    <t>İŞ sağlığı ve güvenliği kanunu</t>
  </si>
  <si>
    <t xml:space="preserve"> Özellikle yaz aylarında okul bahçesinde yangına sebebiyet verebilecek unusurlar ( Organik atıklar, kuru otlar)tespit edilerek bahçeden temizlenmeli.</t>
  </si>
  <si>
    <t>Kış aylarında çatıda sarkıkların oluşması durumunda sarkıkların düşebileceği yerlere geçişler kapatılarak belediye ekiplerinden sarkık temizliği için yardım istenecektir.</t>
  </si>
  <si>
    <t>Oyun alanlarında tehlikeler tespit edilip çocuklar uyarı levhaları ile  uyarılmalıdır. Takılma düşme riski olan durumlarla ilgili öğrenciler uyarılmalıdır.</t>
  </si>
  <si>
    <t xml:space="preserve">Oyunlar uygun şekilde denetlenerek yönetilecek, öğrencilerin yaş gurupları ve oyun alanlarının durumu ve bahçe yerleşimi dikkate alınacak.
Uygun şekilde denetleme amaçlı bütün alanlar açıkca görülebilmeli
Çocuklara sözlü ikaz yapılarak sabit nesne ve diğer yapılardan uzak tutulacak.
</t>
  </si>
  <si>
    <t>Pencere önlerine saksı gibi eşyalar konulmamalıdır. Pencere içe ve dişa bakan tarafı daime boş ve temiz olmalıdır.</t>
  </si>
  <si>
    <t>İş yerinde yapılacak her türlü inşaat çalışmalarında onarım yapılacak bölüm tecrid edilerek girişler engellenmelidir. Hizmet veren işveren iş sağlığı ve güvenliği ile ilgili her türlü tedbiri alacak.</t>
  </si>
  <si>
    <t xml:space="preserve">Bahçede bulunan direk vb. tüm demir aksamlar düzenli olarak kontrol edilecek  zarar görmüşse gerekli onarım, boya ve yenileme çalışmaları yapılmalıdır. </t>
  </si>
  <si>
    <t>İş yeri Bina ve Eklentilerinde Alınacak Sağlık ve Güvenlik Önlemlerine İlişkin Yönetmelik</t>
  </si>
  <si>
    <t>Kaygan zemin tespit edilen yerler değiştirilerek kaymaz olan malzemelerle değiştirilecektir. Bunun mümkün olmadığı durumlarda uyarı işaretleri ile kişiler uyarılmalıdır.</t>
  </si>
  <si>
    <t>Çocuk parkı olarak kullanılan alanlar kauçuk malzeme ile kaplanmalıdır.</t>
  </si>
  <si>
    <t>İş yeri bina ve Eklentilerinde Alınacak Sağlık ve Güvenlik Önlemlerine İlişkin Yönetmelik</t>
  </si>
  <si>
    <t>Bahçe kaza riski oluşturmayacak şekilde  aydınlatılmalıdır. Aydınlatma elemanları kontrol edilip arızalı olanlar değiştirilmelidir.</t>
  </si>
  <si>
    <t>Okul bahçesi yönetim ve nöbetçi öğretmenler tarafından devamlı gözlemlenebiliyor olmalı.  Bahçenin tüm bölümlerini kapsayan kamera sistemi yerleştirilmelidir.</t>
  </si>
  <si>
    <t>Otomatik kapılara kapı sensörü takılmalı ve periyodik olarak kontrol edilmeli.</t>
  </si>
  <si>
    <t>Bahçe duvarları zarar görmüş, yıkılma riski taşıyor ise onarım, tadilat ve yenileme çalışmaları yapılmalıdır.</t>
  </si>
  <si>
    <t>Bahçe duvarı ve kapılar kontrol edilerek dışardan kontrolsüz girişler enhellenecektir. Nöbetçi görevlendirilerek giriç çıkışlar kontrol altına alınmalıdır.</t>
  </si>
  <si>
    <t>Okula izinsiz girişler engellenecektir. Bahçe duvarının açık olan kısımları onarılmalıdır.</t>
  </si>
  <si>
    <t>Bahçede haşere barınmasını sağlayacak otlak alanlar gibi yerler temzilenerecek. Ve bahar aylarında ilaçlanacaktır.(Arı, Yılan, Fare vs. için)</t>
  </si>
  <si>
    <t>İş sağlığı ve güvenliği kanunu</t>
  </si>
  <si>
    <t>Okul bahççesinde yapılacak etkinliklerde diğer öğrencilerin etkilenmmemsi sağlanacaktır.</t>
  </si>
  <si>
    <t>iş sağlığı ve güvenliği kanunu</t>
  </si>
  <si>
    <t>Çöp kovaları ağızları kapalı olmalıdır. Çöpler sızdırmayacak
şekilde sağlam torbalara
konulmalı ve ağızları
bağlı bulundurulmalıdır.</t>
  </si>
  <si>
    <t>Okulun bütün kritik noktalarının 24 saat boyunca kayıt altına alan yeter sayıda güvenlik kameralarının uygun yerlerde teşkil edilmesi sağlanmalıdır.</t>
  </si>
  <si>
    <t>İş Sağlığı ve güvenliği kanunu</t>
  </si>
  <si>
    <t>Havuza izinsiz giriş çıkışlar engellenmeli. Gerekli tedbirler alınmalıdır</t>
  </si>
  <si>
    <t>Park alanı çalışanların güvenli bir şekilde park edecekleri şekilde düzenlenmeli ve park alanları işaretlenmelidir..Araçların Okul içindeki hız limiti Kurul Karaı ile belirlenmeli ve bu hız sınırı görünür bir alana tabela vasıtası ile belirtilmeli.</t>
  </si>
  <si>
    <t>Bahçe kapıları sık sık kontrol edilecek. Kapı açık durumdayken 2 kapalı durumdayken en az 3 noktadan destek alıyor olması sağlanacak sallanan vb. durumda olan kapılar tamir edilecek</t>
  </si>
  <si>
    <t>Kapı sensörü takılacak devamlı kontrol edilecektir.</t>
  </si>
  <si>
    <t>Bahçe kapısında güvenlik görevlisi olmalı.Yabancı girişler güvenlik tarafından kontrol edilmeli.</t>
  </si>
  <si>
    <t>Bahçede bulunan tüm elektrik dağıtım panoları kapaklı ve kilitli olmalı, bütün kablolar yerden yüksekte ve koruma kanalı içerisinde olmalıdır. Trafo ve elektrik direği varsa yaklaşılmasını önleyici koruma önlemlerinin alınması ve güvenlik işaretleriyle işaretlenmesi gerekmektedir.</t>
  </si>
  <si>
    <t>Bahçede bulunan tehlikeler( Elektrik, Kapılar, kaygan zemin, çukur ve yükseltiler, eğim, elektrik kablo ve direkleri, girilmesi yasak olan yerler vb.) belirlenip gerekli uyarı işaretleri yerleştirilmelidir.</t>
  </si>
  <si>
    <t>Kapı ve girişlerin yerlerinin, sayılarının, boyutlarının ve yapıldıkları malzemelerin, bulundukları  alanların yapısı ile kullanım amacına ve çalışanların rahatça girip çıkmalarına uygun olması sağlanır.Bir acil durum karşısında bahçeden rahatlıkla çıkılabilecek büyüklükte bahçe çıkış kapıları bulunmalıdır</t>
  </si>
  <si>
    <t xml:space="preserve"> Bahçede herhangi bir tehlike durumunda, bütün çalışanların işyerini derhal ve güvenli bir şekilde terk etmelerini mümkün kılacak şekilde ikinci bir çıkış kapısı açılmalıdır.</t>
  </si>
  <si>
    <t>Okulda mutlak paratoner sistemi bulunup yıllık bakım ve onarımı yapılmalıdır. Fırtına ve yağmur yağarken öğrencilerin açık alanlarından ve ağaç altlarından uzakta durması sağlanmalıdır.</t>
  </si>
  <si>
    <t>Öğrencilerin girmemesi gereken ve kontrol edilemeyen alanlar kapatılıp kilitlenmelidir. Kullanılmayan bodrum kat, depolar, kullanılmayan odalar, çatı vb. yerlere öğrenci grişleri engellenmelidir.</t>
  </si>
  <si>
    <t>Okul Bahçesine araç giriyorsa Yaya ve araba gecis yollarını bariyer kullanarak ayırmalı, uygun karsıdan gecişyerleri ayarlayın ve buraları ikaz levha ve işaretleriyle markalayın.</t>
  </si>
  <si>
    <t>Yüksekte bulunan boru,  su deposu, okul yazıları vb malzemeler her yıl kontrol edilecek kırık, arıza deformasyon tespit edilmesi halinde onarımları yapılarak sağlamlaştırılacak.</t>
  </si>
  <si>
    <t>Çatıya kontrolsüz ve izinsiz çıkışları önlemek için gerekli tedbirler alınmalıdır. Çatıya çıkış kapıları kilitli olmalıdır.</t>
  </si>
  <si>
    <t>Çatı katları malzeme depolama alanı olarak kullanılmamalıdır. Özellikle kolay alevlenebilir maddeler bulunmamalıdır.</t>
  </si>
  <si>
    <t>Çatı kaplamalarının BROOF sınıfı malzemelerden, çatı kaplamaları altında yer alan yüzeyin veya yalıtımın en az
zor alevlenici malzemelerden olması gerekir. Ancak, çatı kaplaması olarak yanmaz malzemelerin kullanılması durumunda
üzerine çatı kaplaması uygulanan yüzeyin en az normal alevlenen malzemelerden olmasına izin verilir.Çatı taşıyıcı sistemi ve çatı kaplamalarının yanmaz malzemeden,
olması gerekir.</t>
  </si>
  <si>
    <t>Çatıda bulunan asansör tesisatına ulaşım engellenmeli kapısı kilitli olmalı, Yetkisiz kişiler dışında müdahale edilmememlidir.</t>
  </si>
  <si>
    <t>Çatıların düzenli olarak kontrollerinin yapılması sağlanmalı ve onarımları hızlıca yapılmalıdır.</t>
  </si>
  <si>
    <t>Çatıda yapılan çalışmalar sırasında çalışanlar, yüksekten düşmeye karşı gerekli önleyici ve koruyucu (emniyet kemeri vb.) tedbirleri almaları konusunda uyarılmalı , güvenlik tedbirleri alınmadan çalışmalara izin verimemelidir.</t>
  </si>
  <si>
    <t>Kişisel Koruyucu Donamımların İş yerinde Kullanıması Hakkında Yönetmelik.</t>
  </si>
  <si>
    <t>Çatıda çalışmalar sırasında çalışanların yüksekten düşmesini önleyecek gerekli güvenlik tedbirlerini almadan çalışmalarına izin verilmeyecek.</t>
  </si>
  <si>
    <t>Çatı Broof malzemelerle kaplanmalıdır.</t>
  </si>
  <si>
    <t>Yüksekte çalışmayı gerektirecek riskli işler uzman kişiler tarafından yapılacak</t>
  </si>
  <si>
    <t>Yapı İşlerinde İş Sağlığı Ve Güvenliği Yönetmeliği</t>
  </si>
  <si>
    <t>Yüksekte çalışanlara maruz kalabilecekleri riskler ve alınması gerekn önlemlerle ilgili eğitim verilmelidir.</t>
  </si>
  <si>
    <t>Çalışanların İş Sağlığı ve Güvenliği Eğitimleri Usul ve Esasları Hakkında Yönetmelik</t>
  </si>
  <si>
    <t>Depolar yıllık temizliği ve bakımı yapılmalı. Bakım kartları asılmalıdır.</t>
  </si>
  <si>
    <t>Su deposundaki suyun  6 ayda bir hem bakteriyolojik hemde kimyasal analizleri yaptırılmalıdır.</t>
  </si>
  <si>
    <t>Depo giriş kapısına ilgisizlerin girişinin yasak olduğunu belirten uyarı levhaları asılmalıdır.</t>
  </si>
  <si>
    <t>Depo içerisinde uyarı levhaları asılmalı.</t>
  </si>
  <si>
    <t>Depo diğer alanlardan tecrit edilecek, gereksiz malzeme bulundurulmayacak.</t>
  </si>
  <si>
    <t>Depolar hava alabilen, çok sıcak olmayan rutubetsiz ortamlarda olmalı, yerler  kir ve tozdan arındırılıp düzenli olarak temizlenmelidir.</t>
  </si>
  <si>
    <t xml:space="preserve"> Deponun bağlantı boruları soğuğa karşı izole edilecek</t>
  </si>
  <si>
    <t>Hidroforun yıllık bakımı yapılmalıdır.</t>
  </si>
  <si>
    <t>İş Ekipmanlarının Kullanımında Sağşlık ve Güvenlik Şartları Yönetmeliği</t>
  </si>
  <si>
    <t>Hidroforun Topraklama tesisatı kontrol edilmeli, peryodik bakımlar yapılmalı.</t>
  </si>
  <si>
    <t>Depoda ilgisiz malzeme bulundurulmayacaktır.</t>
  </si>
  <si>
    <t>Asansör bakımları Asansör Yönetmeliği hükümleri doğrultusunda belirlenen periyotlarda ilgili kuruluşlar tarafından yapılmalı sonuçlar dokümante edilmelidir. Yeşil Etiket alınmadan asansör çalıştırılmamalıdır.</t>
  </si>
  <si>
    <t>Tüm makine ekipmanlar gibi Asansör kullanma talimatıda tüm kullanıcıların görebileceği bir yere asılmalıdır.</t>
  </si>
  <si>
    <t>Arızalım olduğu farkedilen asansör yetkilisi tarafından bakımı yapılıp kullanımına onay vermeden kesinlikle kullanıılmamalıdır.</t>
  </si>
  <si>
    <t>Kullanıma kapalı olan Asansörlerin her bir katında kullanım dışı olduğunu gösterir tabelalar asılmalıdır.</t>
  </si>
  <si>
    <t xml:space="preserve">Asansör içerisinde bilinmedik bir sebeple (elektrik kesintisi, voltaj düşüklüğü) gibi sebeplerle kalınması durumunda acil durum zilinin bulunması gereklidir. </t>
  </si>
  <si>
    <t xml:space="preserve"> Öğrencilerin okul içinde bulunduğu sürece asansör kullanıma kapatılmalıdır.</t>
  </si>
  <si>
    <t>Farklı yaş gruplarında olan öğrencilerin asansörü kullanmaları engellenmeli.</t>
  </si>
  <si>
    <t>Bina çatısında bulunan elektrik panosuna yetkili elektrikçi dışında müdahale edilmesinin ve kurcalanmasının engellenmesi amacıyla kabinin kapısının kilitli tutulması  ve kapı anahtarının yetkili bir kişide olması sağlanmalıdır.</t>
  </si>
  <si>
    <t>Dolap ve raflar sabitlenmeli</t>
  </si>
  <si>
    <t>Baca, raf, iskele, merdivenlerde devrilmeyi önleyecek sabitlemeler yapılmalı, güvenli kullanılması için önlemeler alınmalıdır.</t>
  </si>
  <si>
    <t>Stoklanmış malzemeler, yığıntılar, aletler, hortum veya elde taşınan objeler, aletler gibi boşalma, düşme veya kontrolsüz harekete geçmeye meyilli nesneler emniyete alınacak, istifleme devrilmeyi önleyecek şekilde ve yüksek olmamalıdır.</t>
  </si>
  <si>
    <t>Sarsıntı durumunda devrilebilecek dolap vs ekipmanlar duvara sabitlenmelidir.</t>
  </si>
  <si>
    <t>yangın sonucu yaralanma, ölüm</t>
  </si>
  <si>
    <t>Tüm makine ve araçların bakımları yapılarak sicil kartına işlenmelei ,gerekli eğitim verilmeli</t>
  </si>
  <si>
    <t>Elektrik panolarının önünde CO2 li yangın söndürücüler bulunmalı</t>
  </si>
  <si>
    <t>BİNALARIN YANGINLARDAN KORUNMASI HAKKINDAKİ YÖNETMELİK</t>
  </si>
  <si>
    <t>güvenlik açığı, kaybolma kaza sonucu yaralanma, ölüm</t>
  </si>
  <si>
    <t>Servis aracı sürücüleri ile öğrencilere okul güvenlik politikasına uygun olarak araçlara iniş ve binişler ile güvenli davranışlar konusunda bilgi verilmeli, eğitimlerde süreklilik olmalı.</t>
  </si>
  <si>
    <t>Ulaşım sırasında ve okul dışında yürütülecek faaliyetlerde tüm öğrenciler ve personelin sigortası olmalı</t>
  </si>
  <si>
    <t>gürültü, konsantrasyon sorunu kaza düşme</t>
  </si>
  <si>
    <t>Oda kapısı çift kanatlı ve izolasyonlu olmalı</t>
  </si>
  <si>
    <t>omurga sorunları kalıcı omurilik hasarı meslek hastalıkları</t>
  </si>
  <si>
    <t>Odada oturma ve çalışma ergonomisi gözetilmeli, Satandartlara uygun ve ergonomik eşyalar kullanılmalı</t>
  </si>
  <si>
    <t>düşme yaralanma</t>
  </si>
  <si>
    <t>Aletler güvenliği etkilemeyecek şekilde muhafaza edilmeli.</t>
  </si>
  <si>
    <t>Acil durumlar için acil çıkış yön levhaları asılmalı</t>
  </si>
  <si>
    <t>Sağlık ve Güvenlik İşaretleri yönetmeliği</t>
  </si>
  <si>
    <t>elektrik çarpması, yaralanma</t>
  </si>
  <si>
    <t>Elektronik müzik aletleri için gerekli elektrik tesisatı ve bunlara uygun standart elektrik panoları konulmalı.</t>
  </si>
  <si>
    <t xml:space="preserve">elektrikli el aletleri ile çalışma kuralları </t>
  </si>
  <si>
    <t>Tehlikeli maddeler kilit altına alınmalı</t>
  </si>
  <si>
    <t>Kimyasal sızıntılara karşı gerekli önlemler alınmalı</t>
  </si>
  <si>
    <t>Tehlikeli maddelerin muhafaza edildikleri yerlerde gerekli uyarı işaretleri konulmalı</t>
  </si>
  <si>
    <t>iletişim sorunu,  acil durum müdahale zorluğu yaralanma</t>
  </si>
  <si>
    <t>Laboratuvar panosunda laboratuvar sorumlusuna ulaşabilecek telefonlar olmalı</t>
  </si>
  <si>
    <t>Laboratuvardaki gaz, elektrik, sıhhi tesisat ve pis su tesisatları standartlara uygun tesis edilmeli</t>
  </si>
  <si>
    <t xml:space="preserve">6331 İŞ SAĞLIĞI VE GÜVENLİĞİ KANUNU    -                                                      YAPI İŞLERİNDE İŞ SAĞLIĞI VE GÜVENLİĞİ YÖNETMELİĞİ    </t>
  </si>
  <si>
    <t xml:space="preserve">Yaralanma ve Fırlama sonucu yaralama </t>
  </si>
  <si>
    <t>Madii hasar</t>
  </si>
  <si>
    <t>Yaralanma, ölüm</t>
  </si>
  <si>
    <t>yaralanma, maddi kayıp</t>
  </si>
  <si>
    <t>Maddi hasar</t>
  </si>
  <si>
    <t>Yangın, Yaralanma, ölüm veya maddi hasar</t>
  </si>
  <si>
    <t>Çarpılma sonucu yaralanma, ölüm veya maddi hasar</t>
  </si>
  <si>
    <t>Acil durumlarda panoya ulaşamama sonucu; yaralanma, yangın, ölüm, maddi hasar</t>
  </si>
  <si>
    <t>Seyyar kablo kullanımı sonucu; takılma,  düşme çarpılma, yaralanma, yangın</t>
  </si>
  <si>
    <t xml:space="preserve">Madii hasar, yaralanma </t>
  </si>
  <si>
    <t>Yaralanma, uzuv kaybı veya ölüm, maddi hasar</t>
  </si>
  <si>
    <t>Takip edilememe sonucu, personelin alanı dışında çalışarak; yaralanması veya maddi hasar</t>
  </si>
  <si>
    <t>Yaralanma, maddi kayıp</t>
  </si>
  <si>
    <t>Takılma sonucu yaralanma, yaralanma</t>
  </si>
  <si>
    <t>Yaralanama, ölüm, maddi hasar</t>
  </si>
  <si>
    <t>Yaralanma, yangın, ölüm, maddi hasar</t>
  </si>
  <si>
    <t>Çarpılma sonucu yaralanma, ölüm veya maddi hasar, yangın</t>
  </si>
  <si>
    <t>Yaralanma, uzuv kaybı veya ölüm</t>
  </si>
  <si>
    <t>Kargaşa, yaralanma, maddi hasar</t>
  </si>
  <si>
    <t>Yaralanma, maddi hasar</t>
  </si>
  <si>
    <t>Yaralanma, uzuv kaybı, ölüm, madi hasar</t>
  </si>
  <si>
    <t>Yaralanma, uzuv kaybı</t>
  </si>
  <si>
    <t>sıkışma, Yaralanama, uzuv kaybı ve ölüm</t>
  </si>
  <si>
    <t>Kaza anında makinenein durudurulamaması sonucu  yaralana, uzuv kaybı ve ölüm</t>
  </si>
  <si>
    <t>Yaralanma, uzuv kaybı, ölüm, madi hasar, yangın</t>
  </si>
  <si>
    <t>Fırlama sonucu yaralama</t>
  </si>
  <si>
    <t>Yaralanma, uzuv kaybı, ölüm, maddi hasar</t>
  </si>
  <si>
    <t>Zararlı gazların dışarıya atılamamsı sonucu; boğulma veya meslek hastalığı oluşması</t>
  </si>
  <si>
    <t>Çarpılma sonucu yaralanma, ölüm</t>
  </si>
  <si>
    <t>İş aksaklığı ve maddi kayıp</t>
  </si>
  <si>
    <t>Yarlanma</t>
  </si>
  <si>
    <t>Fırlama sonucu yaralama, maddi hasar</t>
  </si>
  <si>
    <t>Yaralanma, Madii hasar</t>
  </si>
  <si>
    <t>Yaralanma, uzuv kaybı, ölüm</t>
  </si>
  <si>
    <t>Sıkışma, Yaralanama, uzuv kaybı ve ölüm</t>
  </si>
  <si>
    <t>koruyucuların fırlaması sonucu; yaralanma</t>
  </si>
  <si>
    <t>Maddi hasar, makinenin zarar görmesi</t>
  </si>
  <si>
    <t>Dikkatsizlik anında yaralanma veya ölüm</t>
  </si>
  <si>
    <t xml:space="preserve">Yaralanma </t>
  </si>
  <si>
    <t>Yarlanma, maddi kayıp</t>
  </si>
  <si>
    <t>Haraketli parçaları bulunan makinaların hareketli kısımlarının kapatılması</t>
  </si>
  <si>
    <t>MAKİNA EMNİYETİ YÖNETMELİĞİ (2006/42/AT)</t>
  </si>
  <si>
    <t>Haraketli parçaları bulunan makinaların hareketli kısımlarının uygun koruyucu ekipman ike  kapatılması</t>
  </si>
  <si>
    <t>Koruyucuların iyi sabitlenmesi</t>
  </si>
  <si>
    <t>Koruyucuların uygun bir şekilde montajlanması</t>
  </si>
  <si>
    <t>Makine durdurulduktan sonra yağlanma işleri yapılmalıdır.</t>
  </si>
  <si>
    <t>Makine koruyucularının makine hareket halinde iken çıkarılmasını engelleyecek tedbirler alınmalıdır.</t>
  </si>
  <si>
    <t>Açma kapama kontrolleri operatörün rahat ulaşabileceği bir yere yerleştirilmesi gereklidir.</t>
  </si>
  <si>
    <t>Birden fazla operatörün çalıştırğı durumlarda,  kontrollerin bir noktada toplanması sağlanmalıdır.</t>
  </si>
  <si>
    <t>Özelliğini kaybetmiş elemanların yerine yenisi konmalıdır.</t>
  </si>
  <si>
    <t>Her alet uygun iş ve amaç için kullanılmalıdır.</t>
  </si>
  <si>
    <t>Eskiyen veya kullanılmaz durumda olan eltler yenisi ile değiştirilmelidir.</t>
  </si>
  <si>
    <t>Aletler tamiri mümkün ise tamir edilmeli aksi taktirde yenisi ile değiştirilmelidir.</t>
  </si>
  <si>
    <t>Sivri ve kesici aletler uygun muhafaza içinde saklanmalı ve taşınmalıdır.</t>
  </si>
  <si>
    <t>Aletler yenisi ile ddeğiştirilmelidir.</t>
  </si>
  <si>
    <t>Aletler düzenli aralıklarla kontrol ve bakımları yapılmalıdır.</t>
  </si>
  <si>
    <t>Bir malzeme işleneceği zaman sabitlenmelidir.</t>
  </si>
  <si>
    <t>Kesme ve taşlama aletlerine koruyucu başlık takılarak kullanılması sağlanmalıdır.</t>
  </si>
  <si>
    <t>El aletleri işleri Bittikten sonra muhafaza yerlerine kaldırılmalıdır.</t>
  </si>
  <si>
    <t>El aletleri imalatçının kullanma kılavuzunda belirttiği şekilde ve yerlerde kullanılması sağlanmalıdır.</t>
  </si>
  <si>
    <t>Aletler kulanılmadan önce demostrayon eğitimi verilmelidir.</t>
  </si>
  <si>
    <t>El aletleri kullanılırken KKD kullanımı zorunlu tutulmalıdır.</t>
  </si>
  <si>
    <t>KİŞİSEL KORUYUCU DONANIMLARIN İŞYERLERİNDE
KULLANILMASI HAKKINDA YÖNETMELİK</t>
  </si>
  <si>
    <t>Bu tür aletler kullanılırken gerekli kontrol tedbirleri alınmadan çalışmaya başlanılmamalıdır.</t>
  </si>
  <si>
    <t>Yıpranmış ve kullanıma uygun olmayan aletler kullanılmamalı ve yenisi ile değiştirilmelidir.</t>
  </si>
  <si>
    <t>But tür aletler yenisi ile değiştirilmelidir.</t>
  </si>
  <si>
    <t>Yıpranmış olan aletler kullanımdan kaldırılmalı ve yenileri ile bir arada muhafaza edilmemelidir.</t>
  </si>
  <si>
    <t>Aletlerin takibi yapılmalıdır.</t>
  </si>
  <si>
    <t>Yılda bir defa yeterli ehliyete sahip akredite kişilere tesisatın kontrol ettirilmesi gereklidir.</t>
  </si>
  <si>
    <t>ELEKTRİK İÇ TESİSLERİ YÖNETMELİĞİ</t>
  </si>
  <si>
    <t>Makine Kullanıma başlanmadan önce topraklama ile ilgili çalışmalar yapılmalıdır</t>
  </si>
  <si>
    <t>ELEKTRİK TESİSLERİNDE TOPRAKLAMALAR YÖNETMELİĞİ</t>
  </si>
  <si>
    <t>Öğretmen ve öğrenciler atölyede çalışmaya başmadan önce gerekli KKD kullanmalıdır.</t>
  </si>
  <si>
    <t>Öğretmen ve öğrencilere çalışma yapmadan önce gerekli bilgiler verilmelidir.</t>
  </si>
  <si>
    <t>Elektrik panolarının önünde panoya ulaşımı engelleyecek malzeme konulmamalıdır.</t>
  </si>
  <si>
    <t>Atölye, bina veya diğer birimlerde kullanılan şalterlerin üzerinde konumunu belirten etiketler mtlaka olmalıdır.</t>
  </si>
  <si>
    <t>El aletlerinin Uygun prizlerin olduğu yerlerde kullanılması, mümkün değil ise uygun priz için gerekli çalışmaların yapılması gerekmektedir.</t>
  </si>
  <si>
    <t xml:space="preserve">Elektrik tesisatı standartlara uygun hale getirilmelidir. </t>
  </si>
  <si>
    <t>Açıkta bulunan sigortalar müstakil olarak kullanılması gerekiyor ise standartalara uygun muhafaza içine alınmalıdır. Veya pano içerisinde yerleştirilmelidir.</t>
  </si>
  <si>
    <t>Nemli ve ıslak bölgelerde neme ve patlamaya karşı önlemli malzemeler kullanılmalıdır. (Nemli Bölgelerde Antigron, Patlama Tehlikesi olan yerlerde EXPROF)</t>
  </si>
  <si>
    <t>Sigortalar nemli veya patlama tehlikesi olan yerlerde kullanılacak ise uygun pano içinde muhafaza edilmelidir. (Nemli Bölgelerde Antigron, Patlama Tehlikesi olan yerlerde EXPROF)</t>
  </si>
  <si>
    <t xml:space="preserve">Yıpratıcı etkisi olan buhar veya dumana açık metal parçalar uygun malzeme ile kaplanmalı veya bu tür işlemlere dayanıklı uygun malzeme ile değiştirilmelidir. </t>
  </si>
  <si>
    <t>Kötü ve kullanılamaz durumdaki makineler kaldırılmalı veya üzerine kullanılamayacağına dair uyarı etiketi asılmalıdır.</t>
  </si>
  <si>
    <t xml:space="preserve">Makineyi kullanacak olan kişilerin, kullandıkları makinenin; özellikleri , kullanım şartları,  güvenlik tedbirleri, tehlikeleri ve riskleri hakkında eğitilmelidir. Ayrıca demostrasyon eğitimi verilmelidir.  </t>
  </si>
  <si>
    <t>Personeli Eğitim kaydı tutularak personelin alanı dışındaki birimlerde çalışmasının önlenmesi sağlanmış olur.</t>
  </si>
  <si>
    <t>ÇALIŞANLARIN İŞ SAĞLIĞI VE GÜVENLİĞİ EĞİTİMLERİNİN
USUL VE ESASLARI HAKKINDA YÖNETMELİK</t>
  </si>
  <si>
    <t xml:space="preserve">Makineler üretici firmanın talimatlarına uygun olarak kullanılması gerekmektedir. </t>
  </si>
  <si>
    <t>Makinalar uygun konumda değil ise güvenli konuma getirilerek kullanımı sağlanmalıdır.</t>
  </si>
  <si>
    <t>Başlatma ve durdurma düğmeleri açıkça ayırt edilecek biçimde dizayn edilmelidir.   (Durdurma düğmesi kırmızı, Başlatma düğmesi yeşil)</t>
  </si>
  <si>
    <t>Kuvvetli Akım tesisleri Yönetmeliği</t>
  </si>
  <si>
    <t xml:space="preserve">Güvenlik araçları ve açma kapama anahtarları düzgün çalışmıyor  ise yenileri ile değiştirilmeleri gerekmektedir. </t>
  </si>
  <si>
    <t>İzolasyonu zarar görmüş veya düğümlenerek ileride zarar verme potansiyeli olan kablolar değiştirilmeli ve kanal içine alınarak muhafaza edilmelidir.</t>
  </si>
  <si>
    <t>Hasar görmüş ya da yetkili olmayan kişilerin kullanımına karşı koruma altına alınmamış elektrikli makinalar; kullanım dışı bırakılmalı ve kullanılamayacak şekilde koruma altına alınmalıdır.</t>
  </si>
  <si>
    <t>Diğer işletme kontrolleri ve konteyner muhteviyatı düzenli bir şekilde kontrol edilerek uygun dosya içinde saklanmalıdır.</t>
  </si>
  <si>
    <t>KKD zorunludur, sınırlı kullanım, yetkili kişiler gibi işaret ve uyarılar uygun yerlere asılmalıdır.</t>
  </si>
  <si>
    <t>Makina güvenlik donanımı, elektrik güvenliği açısından periyodik muayene yapılmalıdır. Yapılan muyanelere uygun bir dosyada saklanmalıdır.</t>
  </si>
  <si>
    <t>Makine kurulumunun normlara uygun bir biçimde yapılması gereklidir.</t>
  </si>
  <si>
    <t xml:space="preserve">Makinanın eskimesi durumunda makinenin daha uygun bir makine değişimi gerekmektedir. </t>
  </si>
  <si>
    <t>Makina veya güvensiz durum yaratabilecek aksam, koruyucular, kullanım ömrünün sonuna gelenler derhal değiştirilmelidir.</t>
  </si>
  <si>
    <t xml:space="preserve">Makina tamir ve değiştirmeye ilişkin riskler değerlendirilmeli ve gerekli işlemler yapılmalıdır. </t>
  </si>
  <si>
    <t>Makina ile ilgili olarak parça fırlaması, düşmesi, alabora, sıkışma, aşırı ısınma, yangın, parçalanma, patlama gibi belli tehlikeler var ise; makine kullanımına uygun  bir şekilde kullanılmalı ve güvenlik şartları yeniden gözden geçirilerek emniyet sağlanmalıdır.</t>
  </si>
  <si>
    <t>Daire testerelerin taban pabucun altından ve üstünden koruması yoksa; tesre koruması monte edilene kadar kullanılmamalıdır.</t>
  </si>
  <si>
    <t xml:space="preserve">Her bir makina parçası ve donanımı temiz tutulmuş ve düzgün bir biçimde muhafaza edilmelidr. </t>
  </si>
  <si>
    <t>Ayakla kontrol edilen şalterler düşen cisimlerden veya çalışandan kaynaklanan hatalı aktivasyonları önlemek için korunmamış veya uygun biçimde muhafaza ile çevrilerek kontrol dışı bir durumda çalışması engellenmelidir.</t>
  </si>
  <si>
    <t>Bütün acil durdurma butonları kırmızı renkte  butonlar ile değiştririlmelidir.</t>
  </si>
  <si>
    <t>Operatörü ve makine alanı içerisindeki diğer kişileri, çalışma noktasında ve makinanın ısırma noktalarındaki tehlikelerden, uçan parçalardan, talaşlardan, kıvılcımlardan korumak için çalışma alanı uygun bir muhafaza ile çevrilmelidir.</t>
  </si>
  <si>
    <t>Makineler bir elektrik arızası veya kapanma sonrası enerji tekrar verildiğinde otomatik çalışmayı önleyecek şekilde, elektrik kumanda devresi kurulmalıdır.</t>
  </si>
  <si>
    <t>Makine basınçlı havayla temizleniyorsa, hortumun basıncı 30 p.s.i (2.07 bar) veya daha az basınca düşürecek şekilde tasarlanmış uçlar takılarak kullanılmalıdır.</t>
  </si>
  <si>
    <t xml:space="preserve">Basınçlı havayla temizlik yapılırken KKD olmadan işlem yapılmamalıdır.  </t>
  </si>
  <si>
    <t>Havalandırma Fan kanat açıklıkları ve fan yüksekliği standartlara uygun  hale getirilmelidir.</t>
  </si>
  <si>
    <t>İşyeri Bina ve Eklentilerinde Alınacak Sağlık ve Güvenlik Önlemlerine İlişkin Yönetmelik</t>
  </si>
  <si>
    <t>Sökmede kullanılan testereler fırlamayı önleyecek gergi ve donanımlar takılarak kullanılmalıdır.</t>
  </si>
  <si>
    <t xml:space="preserve">Kesici başlıklar, delici uçlar vs., tezgâhın kenarını aşmayacak şekilde ayarlanmalıdır  </t>
  </si>
  <si>
    <t>Tamir, servis, kurulum ve bakım esnasında kablolu sabit ekipmanlar birbirinden ayrılıp ve güç kaynağıyla bağlantısı kesilecek şekilde dizayn edilmelidir.  (elektrikli, hidrolik, pnömatik v.b.)</t>
  </si>
  <si>
    <t xml:space="preserve">Depolanan bütün enerji  servis, tamir, bakım ve kurulum öncesi, bloke edilecek veya serbest bırakılacak şekilde dizyn edilmelidir. </t>
  </si>
  <si>
    <t xml:space="preserve">İş sonlandırma plan ve başlangıç planları düzenli bir şeklde yapılmalıdır. </t>
  </si>
  <si>
    <t>Çalışanlar/Öğrenciler birimin iş sonlandırma ve program yapma konularında işlemlerin nasıl yapılacağı hakkında eğitim alınmasıdır.</t>
  </si>
  <si>
    <t>Yan koruyucular testere çapının yüzde 75’ini içine alacak biçimde dizayn edilmelidir.</t>
  </si>
  <si>
    <t>Dayanak, zımpara taşına 0,3 cm yakınlıkta  olacak biçimde dizayn edilmelidir.</t>
  </si>
  <si>
    <t>Zımpara taşı, dakika devir üst hızı, motor dakika devir üst hızıyla uyumlu  olup olmadığı kontrol edilerek uyum için gerekli çalışma yapılmalıdır.</t>
  </si>
  <si>
    <t>Taşlama yapılacak malzemeye göre zımpara taş seçimi yapılmalıdır.</t>
  </si>
  <si>
    <t>Zımpara taşı takılmadan önce muayenesi yapılmalıdır.</t>
  </si>
  <si>
    <t>Vantilatörler yerden 2,1 mt'den daha aşağıda ise yeniden yapılandırılarak yeterli havaladırma sağlanmalıdır. Yeni Yapılavak Yerlerde ise standarta uygun bir şekilde montaj yapılmalıdır.</t>
  </si>
  <si>
    <t xml:space="preserve">Makineler temizlenirken güvenlik şartlarına uygun bir biçimde basınçlı hac-va ile temizlik yapılmalıdır. </t>
  </si>
  <si>
    <t>Basınçlı havayla temizlik yapılırken KKD' ler kullanılmadan temizlik yapılmamalıdır.</t>
  </si>
  <si>
    <t>Yapılan tüm çalışmalarda KKD kullanmadan çalışma yapmamalıdr.</t>
  </si>
  <si>
    <t>Kaynak ve kesim işleminin yapıldığı yerde yeterli havalandırma olmalıdır.(standartlara uygun)</t>
  </si>
  <si>
    <t>Acil durumlarda kullanmak için uygun yangın söndürücüler standarta uygun bir şekilde uygun yerlere konulmalıdır.</t>
  </si>
  <si>
    <t>Kaynak yapılacak ya da kesilecek cisim hareket ettirilemediğinde ve yangın tehlikesi olduğunda, ısı, curuf ve kıvılcımı önlemek için siper standartın uygun bir şekilde kullanılmalıdır.</t>
  </si>
  <si>
    <t>Sıkıştırılmış gaz tüpleri, valfler, bağlantılar, regülatörler, hortumlar; yağdan ve yağlı madde- lerden arındırılım kendilerine özel yerlerde muhafaza edilmelidir.</t>
  </si>
  <si>
    <t>Sıkıştırılmış gaz tüpleri, valfler, bağlantılar, regülatörler, hortumlar gözle görülebilen arıza ve kusurlara karşı düzenli olarak denetlenerek belli periyotlarda kontrolleri yapılmalıdır.</t>
  </si>
  <si>
    <t>Kullanılan malzemeler (tank, boru, ekleme parçaları, açma kapama elemanları, göstergeler ve şalterler ) çalışma basıncına uygun olmalı</t>
  </si>
  <si>
    <t>Bilgisizlik / Yaralanma, ölümlü iş kazası</t>
  </si>
  <si>
    <t>Deney güvenliği için limitler bilinmeli ve dikkat edilmeli. (Isı, basınç, elektrik,devir/dakika, diğer) deney adımları yazılı olmalı, check list olmalı.</t>
  </si>
  <si>
    <t>Tedbirsizlik sonucu  / Yaralanma, ölümlü iş kazası</t>
  </si>
  <si>
    <t>Tedbirsizlik ve bilgisizlik sonucu  / Yaralanma, ölümlü iş kazası</t>
  </si>
  <si>
    <t>Deney düzeneğini başlangıç noktasına getirirken nelere dikkat edilmesi gerektiği bilinmeli.</t>
  </si>
  <si>
    <t>Tehlikeli malzemeler ve atıkların ne şekilde uzaklaştırılacağı bilinmeli. Atıkların uzaklaştırılması hakkında eğitim verilmeli.</t>
  </si>
  <si>
    <t>yangın sonucu  / Yaralanma, ölümlü iş kazası</t>
  </si>
  <si>
    <t>Her bölüme uygun Yangın söndürücü tedarik edilmeli, kontrolleri sağlanmalı (kağıt ve tahta “A”, çözücü “B”, elektrik “C”)</t>
  </si>
  <si>
    <t>zehirlenme  / Yaralanma, ölümlü iş kazası</t>
  </si>
  <si>
    <t>Tüm konteyner veya laboratuvar kaplarının üzerinde içerik, tarih, sorumlu kişi bilgileri olmalı, yıllık bakım ve kontroller yapılmalı, süresi geçenler bertaraf edilmeli.</t>
  </si>
  <si>
    <t xml:space="preserve">zehirlenme  / Yaralanma, </t>
  </si>
  <si>
    <t>Siper veya maske gibi maruziyeti engellemeye ve cihazları korumaya yönelik araçlar kullanılmalı</t>
  </si>
  <si>
    <t>Etiketler ve işaretlerin yeri ve büyüklüğü standartlara uygun olmalı.</t>
  </si>
  <si>
    <t>zehirlenme  / Yaralanma, meslek hastalıkları</t>
  </si>
  <si>
    <t>Toz ve partiküller limit değerleri dikkat edilmeli (toksik değilse limit 10 mg/cm)  KKD kullanılmalı ve işe uygun seçilmeli</t>
  </si>
  <si>
    <t>Öğrencilerin tehlikeli buhar ve gazlara maruz kalmaması için gerekli tedbirler alınmalı,  KKD kullanılmalı ve işe uygun seçilmeli</t>
  </si>
  <si>
    <t>sıçrama ve dökülmelere maruz kalınmaması için gerekli tedbirler alınmalı,  KKD kullanılmalı ve işe uygun seçilmeli</t>
  </si>
  <si>
    <t>120 cm den yüksek tüm eşyalar ve dolaplar duvara sabitlenmeli montaj halindeki eşyalar dik değil yatay istiflenmeli.</t>
  </si>
  <si>
    <t>BİNALARIN YANGIN KORUNMASI HAKKINDA YÖNETMELİK</t>
  </si>
  <si>
    <t>Tavan yüksekliği 2m.'den az mı veya 2m.'den az olan kısımlar bulunuyorsa bunlar sarı-siyah işaretlenmeli</t>
  </si>
  <si>
    <t>Tüm bölümlere uygun yangın söndürücü seçilmeli, eskiler değiştirilmeli.</t>
  </si>
  <si>
    <t>Boru tesisatları ,açma kapama elemanları ve izolasyonlar periyodik olarak kontrol edilmeli</t>
  </si>
  <si>
    <t>Oksijen veya yanmayı destekleyen diğer gazların tüpleri, yanıcı gaz tüplerinden en az 6
m. uzakta veya atese dayanıklı bir duvar ile bu tüplerden ayrılmıs olarak
depolanmalıdır.</t>
  </si>
  <si>
    <t>işyerlerinde yılda en az bir defa olmak üzere tatbikat yapılır, denetlenir ve gözden geçirilerek gerekli düzeltici ve önleyici faaliyetler yapılır. Gerçekleştirilen tatbikatın tarihi, görülen eksiklikler ve bu eksiklikler doğrultusunda yapılacak düzenlemeleri içeren tatbikat raporu hazırlanır.</t>
  </si>
  <si>
    <r>
      <t xml:space="preserve">Periyodik kontrolleri yapmaya yetkili kişilerce periyodik kontrollerinin yapılması,Kontrol sonuçları kayıt altına alınır ve yetkililer her istediğinde gösterilmek üzere uygun şekilde saklanmalıdır.Bakım kartları oluşturulmalı, </t>
    </r>
    <r>
      <rPr>
        <b/>
        <sz val="9"/>
        <color theme="1"/>
        <rFont val="Times New Roman"/>
        <family val="1"/>
        <charset val="162"/>
      </rPr>
      <t>bakım defteri</t>
    </r>
    <r>
      <rPr>
        <sz val="9"/>
        <color theme="1"/>
        <rFont val="Times New Roman"/>
        <family val="1"/>
        <charset val="162"/>
      </rPr>
      <t xml:space="preserve"> bulunan makinelerde bakımla ilgili işlemler günü gününe bu deftere işlenir. 5070 sayılı Elektronik İmza Kanununa uygun olarak güvenli elektronik imza ile imzalanmış ve elektronik ortamda saklanan kayıtlar da bakım defteri olarak kabul edilir.
</t>
    </r>
  </si>
  <si>
    <r>
      <t xml:space="preserve"> Bacaların temizliğinden bina sahibi ve yöneticisi sorumludur.</t>
    </r>
    <r>
      <rPr>
        <b/>
        <sz val="9"/>
        <color theme="1"/>
        <rFont val="Times New Roman"/>
        <family val="1"/>
        <charset val="162"/>
      </rPr>
      <t>a)</t>
    </r>
    <r>
      <rPr>
        <sz val="9"/>
        <color theme="1"/>
        <rFont val="Times New Roman"/>
        <family val="1"/>
        <charset val="162"/>
      </rPr>
      <t>Doğalgaz kullanılan kombi ve şofbenlerin bacaları ile cihazları bacaya bağlayan boruların paslanmaz çelik ve birleşme noktalarındaki kelepçelerin sızdırmaz olacak. Bacaların yapımı, yıllık bakımı ve temizliği gaz dağıtım şirketlerinin belirleyeceği uzman ve eğitimli kişiler tarafından yaptırılır ve bu kişiler tarafından bacalar ve temiz hava girişleri kontrol edilir.</t>
    </r>
    <r>
      <rPr>
        <b/>
        <sz val="9"/>
        <color theme="1"/>
        <rFont val="Times New Roman"/>
        <family val="1"/>
        <charset val="162"/>
      </rPr>
      <t xml:space="preserve">b) </t>
    </r>
    <r>
      <rPr>
        <sz val="9"/>
        <color theme="1"/>
        <rFont val="Times New Roman"/>
        <family val="1"/>
        <charset val="162"/>
      </rPr>
      <t>Sıvı ve katı yakıtlı kazanların bacalarının altında bir kurum temizleme menfezi bulunması ve yılda en az iki defa yetkili kişilere temizlettirilmesi gerekir..Odun ve kömür gibi katı yakıtlar ile yüksek oranda is bırakan sıvı yakıtlar kullanıldığı takdirde, borular</t>
    </r>
    <r>
      <rPr>
        <b/>
        <sz val="9"/>
        <color theme="1"/>
        <rFont val="Times New Roman"/>
        <family val="1"/>
        <charset val="162"/>
      </rPr>
      <t xml:space="preserve"> ayda bir</t>
    </r>
    <r>
      <rPr>
        <sz val="9"/>
        <color theme="1"/>
        <rFont val="Times New Roman"/>
        <family val="1"/>
        <charset val="162"/>
      </rPr>
      <t>, bacalar ise</t>
    </r>
    <r>
      <rPr>
        <b/>
        <sz val="9"/>
        <color theme="1"/>
        <rFont val="Times New Roman"/>
        <family val="1"/>
        <charset val="162"/>
      </rPr>
      <t xml:space="preserve"> iki ayda</t>
    </r>
    <r>
      <rPr>
        <sz val="9"/>
        <color theme="1"/>
        <rFont val="Times New Roman"/>
        <family val="1"/>
        <charset val="162"/>
      </rPr>
      <t xml:space="preserve"> bir temizlenir.Baca temizliği, mahallin itfaiye teşkilatı tarafından yapılır. Ancak, bu konuda itfaiye teşkilatından aldığı izin ile ve belediye encümeninin belirlediği fiyat tarifesi üzerinden faaliyet gösteren özel firmalar var ise, temizlik onlara da yaptırılabilir</t>
    </r>
  </si>
  <si>
    <r>
      <t xml:space="preserve">Kazan dairesinde doğalgaz veya LPG kullanılması hâlinde, bu gazları algılayacak gaz algılayıcıların kullanılması şarttır. Eğitim binalarında otomatik yangın algılama cihazları tesis edilmesi mecburidir. Binanın kullanılan bütün bölümlerinde yaşayanları yangın veya benzeri bir acil durumdan haberdar etmek için sesli ve ışıklı uyarı cihazları </t>
    </r>
    <r>
      <rPr>
        <b/>
        <sz val="9"/>
        <color theme="1"/>
        <rFont val="Times New Roman"/>
        <family val="1"/>
        <charset val="162"/>
      </rPr>
      <t>a)</t>
    </r>
    <r>
      <rPr>
        <sz val="9"/>
        <color theme="1"/>
        <rFont val="Times New Roman"/>
        <family val="1"/>
        <charset val="162"/>
      </rPr>
      <t xml:space="preserve"> Konutlar hariç, kat alanı 400 m2’den fazla olan iki kat ile dört kat arasındaki bütün binalarda,
</t>
    </r>
    <r>
      <rPr>
        <b/>
        <sz val="9"/>
        <color theme="1"/>
        <rFont val="Times New Roman"/>
        <family val="1"/>
        <charset val="162"/>
      </rPr>
      <t>b)</t>
    </r>
    <r>
      <rPr>
        <sz val="9"/>
        <color theme="1"/>
        <rFont val="Times New Roman"/>
        <family val="1"/>
        <charset val="162"/>
      </rPr>
      <t xml:space="preserve"> Konutlar hariç, kat sayısı dörtten fazla olan bütün binalardazorunludur.</t>
    </r>
  </si>
  <si>
    <r>
      <t>El merdivenleri ancak düşük risk nedeniyle daha güvenli bir iş ekipmanı kullanımı gerekmiyorsa,</t>
    </r>
    <r>
      <rPr>
        <b/>
        <sz val="9"/>
        <color theme="1"/>
        <rFont val="Times New Roman"/>
        <family val="1"/>
        <charset val="162"/>
      </rPr>
      <t xml:space="preserve"> kısa süreli</t>
    </r>
    <r>
      <rPr>
        <sz val="9"/>
        <color theme="1"/>
        <rFont val="Times New Roman"/>
        <family val="1"/>
        <charset val="162"/>
      </rPr>
      <t xml:space="preserve"> kullanılacaksa veya işverence değiştirilmesi mümkün olmayan işyeri koşullarında kullanılır. Merdiven yerine platform kullanılmalıdır.El merdivenleri, kullanımı sırasında sağlam bir şekilde yerleştirilir. Portatif el merdivenleri, basamakları yatay konumda olacak şekilde düzgün, sağlam, ölçüsü uygun, sabit pabuçlar üzerinde durmalıdır. Dört basamaktan fazla olan her merdivende, korkuluk ve tırabzan bulunacaktır.</t>
    </r>
  </si>
  <si>
    <t>OKUL SERVİSLERİ YÖNETMELİĞİ</t>
  </si>
  <si>
    <t xml:space="preserve">ofis  ve işletme içerisinde çalışan personellerin termal konforunu sağlamak için gerekli tedbirler alınmalıdır. ofis içi sıcaklık ve nem miktarları standartlarda belirtilen aralıklarda (20-26 ºc sıcaklık ile %30-70 arası bağıl nem oranı ) olmalıdır. bu ortamın sağlanması için gün içerisinde yaz ve kış farkı göz önünde bulundurularak iklimlendirme cihazları ve doğal havalandırma gerçekleştirilmelidir.
</t>
  </si>
  <si>
    <t>sadece giriş kapısı bulunmaktadır.sürekli açık olması sağlanmalıdır.acil çıkış kapıları dışarıya doğru açılmalıdır  acil çıkış güzergahlarının üzerine, acil çıkış kapılarının giriş ve çıkış kısımlarına kesinlikle malzeme bırakılmamalı, acil çıkış kapılarının mesai saatleri içerisinde kilitli tutulmaması sağlanmalıdır.merdivenlere acil çıkışı gösteren uyarı levhası asılmalıdır.</t>
  </si>
  <si>
    <t>çalışan personellerin termal konforunu sağlamak için gerekli tedbirler alınmalıdır. ofis içi sıcaklık ve nem miktarları standartlarda belirtilen aralıklarda (20-26 ºc sıcaklık ile %30-70 arası bağıl nem oranı ) olmalıdır. bu ortamın sağlanması için gün içerisinde yaz ve kış farkı göz önünde bulundurularak iklimlendirme cihazları ve doğal havalandırma gerçekleştirilmelidir.</t>
  </si>
  <si>
    <t>İş Sağlığı ve Güvenliği Kanunu</t>
  </si>
  <si>
    <t>içeriği belirlenmiş olan ilk yardım çantası bulundurulmalıdır. düzenli periyotlarda kontrol edilmeli, son kullanma tarihleri geçmiş olan ilaçlar kullanılmamalı ve eksik ilaçlar bulunması durumunda eksikler tamamlanmalıdır.</t>
  </si>
  <si>
    <t>Koridorlar, antre, geçiş yolları gibi karanlıkta kalan yerler olmamalı, ivedilikle gerekli tamir ve tadilatlar yapılmalı.</t>
  </si>
  <si>
    <t>Duman ve atık gaz üreten makinelere bağlı olarak çalışan egzoz ve filtre sistemi yapılmalı, KKD kullanılmalı.</t>
  </si>
  <si>
    <t>Maddi hasar, makinenin zarar görmesi yaralanma</t>
  </si>
  <si>
    <t>Makinenin hareketli parçası üzerine herhangi bir nesnenin düşme tehlikesi önlenmeli, siperlik yapılmalı.</t>
  </si>
  <si>
    <t>Kaynak alanları yakın mesafede çalışanları korumak için paravan ile ayrılmalı</t>
  </si>
  <si>
    <t>yangın, patlama, parlama yaralanma, ölüm</t>
  </si>
  <si>
    <t xml:space="preserve">Sıcak bir işlem başlamadan önce kullanılmış davlumbazlar, variller, tanklar ve diğer kaplar parlayıcı, patlayıcı, ve zararlı gaz üretebilecek hiçbir madde kalmayacak şekilde temizlenmeli  </t>
  </si>
  <si>
    <t>Yaralanma, maddi hasar. Zaman kaybı</t>
  </si>
  <si>
    <t xml:space="preserve">Elektrot uçları; yıpranma ve hasara karşı sıklıkla denetlenmeli </t>
  </si>
  <si>
    <t>1.KAT  2-E</t>
  </si>
  <si>
    <r>
      <t xml:space="preserve">ÇALIŞMA SAYFALARINA GİRİLECEK OLAN BİLGİLER </t>
    </r>
    <r>
      <rPr>
        <b/>
        <sz val="11"/>
        <color rgb="FFFF0000"/>
        <rFont val="Calibri"/>
        <family val="2"/>
        <charset val="162"/>
        <scheme val="minor"/>
      </rPr>
      <t>KONTROL LİSTESİ</t>
    </r>
    <r>
      <rPr>
        <b/>
        <sz val="11"/>
        <color theme="1"/>
        <rFont val="Calibri"/>
        <family val="2"/>
        <charset val="162"/>
        <scheme val="minor"/>
      </rPr>
      <t xml:space="preserve"> NDEN ( EK WORD DOSYASI ) GİRİLMESİ GEREKMEKTEDİR. </t>
    </r>
  </si>
  <si>
    <t>KAT OFİSİ</t>
  </si>
  <si>
    <t>PERSONEL</t>
  </si>
  <si>
    <t>GİRİŞ</t>
  </si>
  <si>
    <t>MERDİVEN</t>
  </si>
  <si>
    <t>GÜVENLİK</t>
  </si>
  <si>
    <t>Çok yüksek</t>
  </si>
  <si>
    <t>ACİL ÇIKIŞLAR</t>
  </si>
  <si>
    <t>ACİL DURUM ORGANİZASYONU Yerel Sivil Savunma ekipleriyle koordinasyon yok</t>
  </si>
  <si>
    <t>yetersiz aydınlatma sonucu uyku hali, konsantrasyon bozukluğu ve kaza; yaralanma uzuv kaybı</t>
  </si>
  <si>
    <t>Deprem anında dolapların üstündeki malzemelrin devrilmesi sonucunda, kaza, yaralanma, panik olma, kaçışların önlenmesi ve toplu ölüm</t>
  </si>
  <si>
    <t>Dolapların üzerinde malzeme bulunmamalı, tüm malzemeler kapalı ve kilitli dolaplarda bulunmalı , tertip ve düzen sağlanmalı.</t>
  </si>
  <si>
    <t>OFİSLER-İdari Oda</t>
  </si>
  <si>
    <t>Çalışanların Ekranlı araçlarla çalışma ile ilgili eğitimsiz olması (Ergonomi)</t>
  </si>
  <si>
    <t>Büro çalışanları</t>
  </si>
  <si>
    <t>Kas ve iskelet sistemi rahatsızlıkları, Göz hastalıkları, Hastalık</t>
  </si>
  <si>
    <t>Ofis ortamından kaynaklı tehlikeler  (Ergonomi)</t>
  </si>
  <si>
    <t xml:space="preserve">Göz hastalıkları, Hastalık </t>
  </si>
  <si>
    <t>Ekranlı araçlar</t>
  </si>
  <si>
    <t>Kas ve iskelet sistemi rahatsızlıkları,   Göz hastalıkları, Hastalık</t>
  </si>
  <si>
    <t>Ofis ortamından kaynaklı tehlikeler  Çalışma Koltuğu</t>
  </si>
  <si>
    <t>Büro çalışanları, öğretmenler, öğrenciler, diğer çalışanlar ve ziyaretçiler.</t>
  </si>
  <si>
    <t xml:space="preserve">Kas ve iskelet sistemi rahatsızlıkları,Düşme </t>
  </si>
  <si>
    <t>Çalışanların uygun olmayan ortamda çalışma koşulları  Çalışma Masası</t>
  </si>
  <si>
    <t>Kas ve iskelet sistemi rahatsızlıkları, Hastalık</t>
  </si>
  <si>
    <t>Dolaplar ve raf sistemleri</t>
  </si>
  <si>
    <t>Yaralanma, Ölüm, Maddi Kayıp, Devrilme, Ezilme</t>
  </si>
  <si>
    <t>Dolaplar Cisim Düşmesi</t>
  </si>
  <si>
    <t>Yaralanma, Ezilme İş gücü kaybı</t>
  </si>
  <si>
    <t>Ofis ortamının sıkışık olması Tertip-Düzen</t>
  </si>
  <si>
    <t>Kas iskelet sistemi rahatsızlıkları, Hastalık , Tekılıp düşme, öfke</t>
  </si>
  <si>
    <t>Ofis ortamında dağınık halde bulunan kablolar Elektrik Kabloları</t>
  </si>
  <si>
    <t>Yaralanma, Maddi Kayıp, Takılıp Düşme</t>
  </si>
  <si>
    <t>OFİSLER-Fotokopi Odası</t>
  </si>
  <si>
    <t>Ofis makinaları- Talimatlar</t>
  </si>
  <si>
    <t>Yaralanma, Ölüm, Maddi Kayıp, Elektrik Çarpması</t>
  </si>
  <si>
    <t>Ofis makinaları Elektrikli Cihazlar</t>
  </si>
  <si>
    <t>Fotokopi makinaları -Elektrikli Cihazlar</t>
  </si>
  <si>
    <t>Maddi Kayıp, Elektrik Çarpması, Yangın</t>
  </si>
  <si>
    <t>GENEL-Personel</t>
  </si>
  <si>
    <t xml:space="preserve">Çalışanların iş sağlığı ve güvenliği ile ilgili bilgisinin olmaması </t>
  </si>
  <si>
    <t>Yaralanma, Meslek hastalığına yakalanma, Ölüm, Maddi kayıp</t>
  </si>
  <si>
    <t>GENEL</t>
  </si>
  <si>
    <t xml:space="preserve">Elle taşıma </t>
  </si>
  <si>
    <t>Kas iskelet Sistemi hastalıkları, Ezilme</t>
  </si>
  <si>
    <t>GENEL Personel</t>
  </si>
  <si>
    <t>Çalışanların Personel özlük dosyalarının bulunmaması</t>
  </si>
  <si>
    <t>Büro çalışanları, öğretmenler, diğer çalışanlar ve ziyaretçiler.</t>
  </si>
  <si>
    <t>Meslek hastalığına yakalanma, Hastalık, Maddi Kayıp Bilgi eksikliği, Veri kaybı</t>
  </si>
  <si>
    <t>Eğitim ve bilgilendirme kayıtlar</t>
  </si>
  <si>
    <t>Büro çalışanları, öğretmenler,  diğer çalışanlar ve ziyaretçiler.</t>
  </si>
  <si>
    <t>Maddi kayıp</t>
  </si>
  <si>
    <t>Çalışanların İşe giriş, Periyodik sağlık kontrol,ilgili personel için portör muayenelerinin olmaması</t>
  </si>
  <si>
    <t>Hastalık, Maddi Kayıp, Para cezası</t>
  </si>
  <si>
    <t xml:space="preserve">GENEL </t>
  </si>
  <si>
    <t>Çalışanların çalışma koşulları Görev kaydı</t>
  </si>
  <si>
    <t>Psiko-sosyal rahatsızlıklar, Hastalık Yorgunluk Bilinçsiz çalışma</t>
  </si>
  <si>
    <t>Stresli ortam Kavga</t>
  </si>
  <si>
    <t>Psiko-sosyal rahatsızlıklar, Hastalık İş gücü kaybı</t>
  </si>
  <si>
    <t>Olumsuz davranışlar</t>
  </si>
  <si>
    <t>Ayrımcılık, Baskı, Taciz, Öfke</t>
  </si>
  <si>
    <t>İletişim</t>
  </si>
  <si>
    <t xml:space="preserve">Büro çalışanları, öğretmenler, öğrenciler, diğer çalışanlar ve ziyaretçiler. </t>
  </si>
  <si>
    <t>İş Sürekliliğinde Aksamalar
Motivasyon eksikliği</t>
  </si>
  <si>
    <t>Fazla çalışma</t>
  </si>
  <si>
    <t>Büro çalışanları ve hizmetliler.</t>
  </si>
  <si>
    <t>Yorgunluk
İş Sürekliliğinde Aksamalar
Motivasyon eksikliği
Konsantrasyon Eksikliği
Kas ve İskelet Sitemi Rahatsızlıkları</t>
  </si>
  <si>
    <t>Çalışanların uzun süre aynı pozisyonda çalışması</t>
  </si>
  <si>
    <t>aşırı yorgunluk Dolaşım sistemi rahatsızlıkları Gözde Tahriş İsteksizlik Kas ve İskelet Sistemi rahatsızlıkları Kramp 
Varis</t>
  </si>
  <si>
    <t>Uzun süre ayakta çalışma</t>
  </si>
  <si>
    <t>Öğretmenler, hizmetliler</t>
  </si>
  <si>
    <t>Aşırı yorgunluk Dolaşım Sistemi Rahatsızlıkları
Kas ve İskelet Sistemi Rahatsızlıkları Topuk Dikeni
Varis</t>
  </si>
  <si>
    <t>GENEL -Personel</t>
  </si>
  <si>
    <t>Hasta öğrenciler-çocuklar</t>
  </si>
  <si>
    <t>Salgın Hastalık
Konsantrasyon Eksikliği</t>
  </si>
  <si>
    <t>Öğrenci-personel çocukları</t>
  </si>
  <si>
    <t>Öğrenciler ve personel çocukları</t>
  </si>
  <si>
    <t>Uzuv Kaybı, Yaralanma</t>
  </si>
  <si>
    <t>Öğrenci-çocuklar Kavga</t>
  </si>
  <si>
    <t>İş gücü Kaybı
Uzuv Kaybı
Yaralanma</t>
  </si>
  <si>
    <t>GENEL  Personel</t>
  </si>
  <si>
    <t>Öğrenci-çocuklar (Öğrencinin bahçe dışına çıkması)</t>
  </si>
  <si>
    <t>Öğrenciler, öğretmenler, idareciler</t>
  </si>
  <si>
    <t>Yaralanma Şiddet Trafik Kazası  Ölüm</t>
  </si>
  <si>
    <t>Çalışanlar arasında oluşabilecek tehlikeler  Kavga</t>
  </si>
  <si>
    <t>Çalışanların işe alkol ya da benzeri bağımlılık yapan madde alarak gelmesi (Uygun olmayan duruş ve çalışma şekilleri)</t>
  </si>
  <si>
    <t>İsteksizlik
Takılıp Düşme
Uyku Hali</t>
  </si>
  <si>
    <t>Çalışanların yetersiz kişisel hijyeni</t>
  </si>
  <si>
    <t>Enfeksiyon riski Konsantrasyon Eksikliği</t>
  </si>
  <si>
    <t>Hasta personelin çalışması</t>
  </si>
  <si>
    <t>Konsantrasyon Eksikliği
Maddi kayıp
İş Gücü Kaybı</t>
  </si>
  <si>
    <t>İşyeri içersinde kapalı ortamda sigara içilmesi</t>
  </si>
  <si>
    <t>Nefes Alma Güçlüğü
Akciğer Hastalığı
Kanser Ruhsal Gerilim
Yangın</t>
  </si>
  <si>
    <t>Bina genelinde Periyodik ilaçlamanın yapılmaması</t>
  </si>
  <si>
    <t>Enfeksiyon riski
Salgın hastalık
Zehirlenme</t>
  </si>
  <si>
    <t xml:space="preserve">Bakım onarım </t>
  </si>
  <si>
    <t>Hepsi</t>
  </si>
  <si>
    <t>Okul gezileri</t>
  </si>
  <si>
    <t>İdareciler,  öğretmenler, öğrenciler.</t>
  </si>
  <si>
    <t>Trafik kazası, yaralanma</t>
  </si>
  <si>
    <t>GENEL İŞYERİ Acil çıkışlar</t>
  </si>
  <si>
    <t>Kapılar (Giriş-Çıkış Kapıları)</t>
  </si>
  <si>
    <t>Ayak Sıkışması
Devrilme  El sıkışması
Ezilme İzdiham Yaralanma</t>
  </si>
  <si>
    <t>GENEL İŞYERİ Giriş/Fuaye</t>
  </si>
  <si>
    <t xml:space="preserve">Orta bölümden okula giriş yapılan dış zemin  </t>
  </si>
  <si>
    <t>İş Gücü Kaybı
 Kayma
Yaralanma</t>
  </si>
  <si>
    <t>GENEL İŞYERİ Koridor</t>
  </si>
  <si>
    <t>İş yeri zemini</t>
  </si>
  <si>
    <t>İş Gücü Kaybı
 Kayma
Yaralanma, Takılıp düşme</t>
  </si>
  <si>
    <t>GENEL İŞYERİ Giriş Holleri</t>
  </si>
  <si>
    <t>Asma tavanlarda deformeler</t>
  </si>
  <si>
    <t>Düşme
Elektrik çarpması
Ezilme Yaralanma</t>
  </si>
  <si>
    <t>Merdivenler</t>
  </si>
  <si>
    <t>Ezilme İş Gücü Kaybı
İzdiham Kayma
Ölüm Takılıp Düşme
Yaralanma</t>
  </si>
  <si>
    <t>GENEL İŞYERİ Çatı Katı</t>
  </si>
  <si>
    <t>Çatı</t>
  </si>
  <si>
    <t>Düşme
Yaralanma</t>
  </si>
  <si>
    <t>Tüm bölümlerdeki Cam yüzeyler</t>
  </si>
  <si>
    <t>El Kesilmesi  Kesilme
Ölüm Uzuv kaybı
Yaralanma</t>
  </si>
  <si>
    <t>GENEL İŞYERİ-Asansör</t>
  </si>
  <si>
    <t>Asansör Dikkatsilik ihmal</t>
  </si>
  <si>
    <t>Yaralanma, Ölüm, Malzeme Kayıbı</t>
  </si>
  <si>
    <t>Asansör Peryodik bakım</t>
  </si>
  <si>
    <t xml:space="preserve">Yaralanma, Ölüm </t>
  </si>
  <si>
    <t>Asansör makine dairesi Uyarı levhaları</t>
  </si>
  <si>
    <t>Yaralanma
Yetkisiz Kişi Girmesi</t>
  </si>
  <si>
    <t>Asansör makine dairesi Elektrik Tesisatı</t>
  </si>
  <si>
    <t xml:space="preserve">Elektrik çarpması İş gücü kaybı Maddi kayıp
Ölüm Yaralanma Yangın
</t>
  </si>
  <si>
    <t>Asansör Aydınlatma</t>
  </si>
  <si>
    <t>Çarpma Göz Yorgunluğu
Konsantrasyon bozukluğu
Ölüm Takılıp Düşme
Yaralanma</t>
  </si>
  <si>
    <t>GENEL İŞYERİ Güvenlik</t>
  </si>
  <si>
    <t>Elektrik kaçakları Elektrik Tesisatı</t>
  </si>
  <si>
    <t>Elektrik çarpması
İş gücü kaybı
Ölüm Yaralanma
Yangın Yanık</t>
  </si>
  <si>
    <t>Elektrik kaçakları  Talimatlar</t>
  </si>
  <si>
    <t>Elektrik çarpması</t>
  </si>
  <si>
    <t>Elektrik panosu</t>
  </si>
  <si>
    <t>Elektrik çarpması
İş gücü kaybı Maddi kayıp
Ölüm Yaralanma
Yangın</t>
  </si>
  <si>
    <t>Elektrik  Elektrik Tesisatı</t>
  </si>
  <si>
    <t>Elektrik Elektrikli Cihazlar</t>
  </si>
  <si>
    <t>Elektrik çarpması
Maddi kayıp Ölüm
Yangın Yaralanma</t>
  </si>
  <si>
    <t>Alçakta açıkta prizlerin hasarlı oluşu Prizler</t>
  </si>
  <si>
    <t xml:space="preserve">Ortam Aydınlatması </t>
  </si>
  <si>
    <t>Çarpma
Göz Yorgunluğu
Konsantrasyon bozukluğu
Takılıp Düşme Yaralanma</t>
  </si>
  <si>
    <t xml:space="preserve">Havalandırma </t>
  </si>
  <si>
    <t>Akciğer Hastalığı
Aşırı Terleme Ruhsal Problem StresTerleme
Uyku Hali</t>
  </si>
  <si>
    <t>Tüm bölümlerde Havalandırma iklimlendirme cihazlarının çalışmaması  Klima</t>
  </si>
  <si>
    <t>Devrilme Elektrik çarpması
Patlama Virüsler Yangın</t>
  </si>
  <si>
    <t xml:space="preserve">GENEL İŞYERİ Müdür Yardımcısı Odası </t>
  </si>
  <si>
    <t>Isıtıcılar</t>
  </si>
  <si>
    <t>GENEL İŞYERİ Isı Merkezi</t>
  </si>
  <si>
    <t xml:space="preserve">Doğal gaz kullanımı kombi </t>
  </si>
  <si>
    <t>Maddi kayıp  Ölüm
Patlama Yangın Yaralanma
Zehirlenme</t>
  </si>
  <si>
    <t>GENEL İŞYERİ- Güvenlik</t>
  </si>
  <si>
    <t>İş yeri genel hijyen eksikliği  Temizlik</t>
  </si>
  <si>
    <t>Enfeksiyon riski</t>
  </si>
  <si>
    <t>Tüm alanlardaki çöp kovaları Talimatlar</t>
  </si>
  <si>
    <t>Bulaşıcı hastalık, Enfeksiyon riski</t>
  </si>
  <si>
    <t>GENEL İŞYERİ Temizlik Odası/Temizlik Malzeme Odası</t>
  </si>
  <si>
    <t>Temizlik yapılırken kullanılan kimyasalar KKD kullanmama</t>
  </si>
  <si>
    <t>Ciltte Tahriş
Gözde tahribat
İş gücü Kaybı</t>
  </si>
  <si>
    <t>Temizlikte kullanılan kimyasalların depolanması Ayırma (İzolasyon)</t>
  </si>
  <si>
    <t xml:space="preserve">Ciltte Rahatsızlık Ciltte Tahriş Parlama
Yaralanma Yangın
Zehirlenme </t>
  </si>
  <si>
    <t>GENEL İŞYERİ Öğrenci Tuvaletleri</t>
  </si>
  <si>
    <t>Personel/Öğrenci WC  hijyenik olmaması Temizlik</t>
  </si>
  <si>
    <t>Personel/Öğrenci WC lavabo dolapları</t>
  </si>
  <si>
    <t>Paspaslar kullanım alanları ve temizliği</t>
  </si>
  <si>
    <t>Su sebili Gıda-İçecek Otomatı</t>
  </si>
  <si>
    <t xml:space="preserve"> Devrilme El Sıkışması
Elektrik çarpması
İş gücü kaybı
Kesilme Yangın
Yaralanma Zehirlenme</t>
  </si>
  <si>
    <t>Su sebilinde kullanılan şebeke suyu Gıda-İçecek Otomatı</t>
  </si>
  <si>
    <t>Otomatik jetonlu yiyecek makinaları Gıda-İçecek Otomatı</t>
  </si>
  <si>
    <t>GENEL İŞYERİ-Güvenlik</t>
  </si>
  <si>
    <t>Elektrikli ekipmanlar Elektrikli Cihazlar</t>
  </si>
  <si>
    <t>Koridorlardaki tekerlekli duyuru sergi panoları Tertip Düzen</t>
  </si>
  <si>
    <t>Takılıp Düşme Yaralanma</t>
  </si>
  <si>
    <t>GENEL İŞYERİ Genel</t>
  </si>
  <si>
    <t>Gürültülü ortam Bakım-Onarım</t>
  </si>
  <si>
    <t>İş gücü kaybı</t>
  </si>
  <si>
    <t>Genel uyarı levhaları Talimatlar</t>
  </si>
  <si>
    <t>Cisim Fırlaması Devrilme
Düşme El Ezilmesi  Elektrik çarpması Enfeksiyon riski
Ezilme Görme Kusurları
İş gücü Kaybı Kayma
Kesilme Nefes alma güçlüğü
Parlama Patlama Takılıp Düşme Yangın 
Yaralanma</t>
  </si>
  <si>
    <t>Duyuru panoları Uyarı Levhası</t>
  </si>
  <si>
    <t>Çarpma, Yaralanma Maddi kayıp</t>
  </si>
  <si>
    <t>Hasarlı mobilyalar Çalışma Masası</t>
  </si>
  <si>
    <t>Batma
Kas ve İskelet Sistemi Rahatsızlıkları
Takılıp Düşme
Yaralanma</t>
  </si>
  <si>
    <t>ÖĞRETMEN ODALARI Öğretmenler Odası</t>
  </si>
  <si>
    <t>Öğretmen odalarındaki raf sistemleri, dolaplar</t>
  </si>
  <si>
    <t>Öğretmenler, öğrenciler, diğer çalışanlar ve ziyaretçiler.</t>
  </si>
  <si>
    <t>Devrilme
Ezilme Ölüm
Yaralanma</t>
  </si>
  <si>
    <t>Öğretmen odalarındaki masa ve sandalyeler Çalışma Koltuğu</t>
  </si>
  <si>
    <t xml:space="preserve">Batma Kas ve İskelet Sistemi Rahatsızlıkları
Düşme </t>
  </si>
  <si>
    <t xml:space="preserve">Öğretmen odaalarında bulunan Ekranlı araçlar </t>
  </si>
  <si>
    <t>Öğretmeneler</t>
  </si>
  <si>
    <t>Batma Kas ve İskelet Sistemi Rahatsızlıkları
Takılıp Düşme Yaralanma</t>
  </si>
  <si>
    <t>Öğretmenler</t>
  </si>
  <si>
    <t>Öğretmen odalarının sıkışık olması  Tertip Düzen</t>
  </si>
  <si>
    <t>Öfke Takılıp Düşme
Yaralanma</t>
  </si>
  <si>
    <t>Öğretmen odalarında dağınık halde bulunan kablolar Elektrik Kabloları</t>
  </si>
  <si>
    <t>Elektrik çarpması
Maddi kayıp akılıp Düşme
Yangın Yaralanma</t>
  </si>
  <si>
    <t>BİRLİKTE GİRİN 
Elektrik çarpması
İş gücü kaybı Maddi kayıp
Ölüm Parlama Yaralanma
Yangın  Yanık</t>
  </si>
  <si>
    <t>Ofis makinaları</t>
  </si>
  <si>
    <t>Öğretmen odasında çay makinesi bulunması  Temizlik</t>
  </si>
  <si>
    <t>Elektrikli  makinalar  Elektrik Tesisatı</t>
  </si>
  <si>
    <t>Elektrik çarpması
İş gücü kaybı Yaralanma
Yangın</t>
  </si>
  <si>
    <t>DERSLİKLER</t>
  </si>
  <si>
    <t>Tahtalar,raflar, dolaplar</t>
  </si>
  <si>
    <t>Öğretmenler, öğrenciler ve hizmetliler</t>
  </si>
  <si>
    <t>Akıllı tahtaların bilgisayar bağlantıları Elektrik Tesisatı</t>
  </si>
  <si>
    <t>Elektrik çarpması
Maddi kayıp
Yangın Yaralanma</t>
  </si>
  <si>
    <t>Projektörler Cisim Düşmesi</t>
  </si>
  <si>
    <t>Ayak Ezilmesi El Ezilmesi  Ezilme Yaralanma</t>
  </si>
  <si>
    <t>Dağınık kablolar Elektrik Kabloları</t>
  </si>
  <si>
    <t>Elektrik çarpması
Maddi kayıp Takılıp Düşme
Yangın Yaralanma</t>
  </si>
  <si>
    <t>Öğretmen masası, öğrenci sıraları  Tertip Düzen</t>
  </si>
  <si>
    <t>LABORATUVAR Fen ve Teknoloji Laboratuvarı</t>
  </si>
  <si>
    <t>Acil durumlarda İletişim  sağlama Bilgi Eksikliği</t>
  </si>
  <si>
    <t xml:space="preserve">Elektrik çarpması
İş gücü Kaybı Maddi kayıp
Malzeme Hasarı </t>
  </si>
  <si>
    <t>Tüm Laboratuvarlardaki laboratuvar  masaları,tabureleri tezgahları,öğretmen masaları Çalışma Koltuğu</t>
  </si>
  <si>
    <t>Tüm Dolaplar, cam kapaklı dolaplar, Raflar</t>
  </si>
  <si>
    <t>Tehlikeli maddeler bulunması Fen teknoloji  lab. Vb) Kimyasal Maddeler</t>
  </si>
  <si>
    <t>Ciltte Tahriş
İş Gücü Kaybı
Yanık Yangın
Zehirlenme</t>
  </si>
  <si>
    <t>Laboratuvar elektrik panoları (Fen teknoloji lab. Vb)  Elektrik Tesisatı</t>
  </si>
  <si>
    <t>Deney yapılması  Talimatlar</t>
  </si>
  <si>
    <t>Yangın Söndürücü Yangın Tüpü</t>
  </si>
  <si>
    <t>Büro çalışanları, öğrenciler, öğretmenler, diğer çalışanlar ve ziyaretçiler</t>
  </si>
  <si>
    <t>Acil Müdahale Güçlüğü
Devrilme Düşme  Maddi kayıp  Ölüm  Patlama
Yangın  Yanık  Yaralanma</t>
  </si>
  <si>
    <t>Laboratuvarda ilk yardım dolabı</t>
  </si>
  <si>
    <t>Acil Müdahale Güçlüğü</t>
  </si>
  <si>
    <t>LABORATUVARLAR Müzik Dersliği</t>
  </si>
  <si>
    <t>Müzik lab.-Müzik odası ses izolasyonu</t>
  </si>
  <si>
    <t>Öğretmenler ve öğrenciler</t>
  </si>
  <si>
    <t>Geçici Sağırlık
İşitme Kaybı</t>
  </si>
  <si>
    <t xml:space="preserve">Müzik lab.-Elektronik aletler için gerekli elektrik tesisatı </t>
  </si>
  <si>
    <t>Elektrik çarpması
Maddi kayıp  Ölüm
Yangın Yaralanma</t>
  </si>
  <si>
    <t>Müzik lab.--Müzik aletleri  Tertip Düzen</t>
  </si>
  <si>
    <t>Ezilme  Düşme  İş gücü Kaybı   Kayma   Takılıp Düşme  Yaralanma</t>
  </si>
  <si>
    <t>KÜTÜPHANE</t>
  </si>
  <si>
    <t>Kütüphane çalışan personeli  masası, öğrenci masaları sandalyeleri  Çalışma Koltuğu</t>
  </si>
  <si>
    <t>Büro çalışanları, 4Öğretmenler, öğrenciler ve hizmetliler</t>
  </si>
  <si>
    <t>SPOR TESİSLERİ Açık Spor Alanı</t>
  </si>
  <si>
    <t>Spor salonunda Sert yüzeyler, sivri köşeler</t>
  </si>
  <si>
    <t>Spor salaonu-Basket Sahası  Direkler</t>
  </si>
  <si>
    <t>Devrilme  Elektrik çarpması
Ezilme Maddi kayıp
Ölüm  Takılıp Düşme
Uzuv kaybı  Yaralanma</t>
  </si>
  <si>
    <t>SPOR TESİSLERİ Soyunma Odası</t>
  </si>
  <si>
    <t>Soyunma Odaları Malzeme Rafı</t>
  </si>
  <si>
    <t>Ezilme  Devrilme  Düşme
Takılıp Düşme  Yaralanma</t>
  </si>
  <si>
    <t>SPOR TESİSLERİ Duş</t>
  </si>
  <si>
    <t>Duşlar  Islak Zemin</t>
  </si>
  <si>
    <t>Kayma
İş gücü kaybı
Yaralanma</t>
  </si>
  <si>
    <t>Soyunma Odaları ve duşlarda hijyen  Temizlik</t>
  </si>
  <si>
    <t>CEP SİNEMASI  Oda</t>
  </si>
  <si>
    <t>Seyirci koltukları Çalışma Koltuğu</t>
  </si>
  <si>
    <t>Kas ve İskelet Sistemi Rahatsızlıkları
Düşme</t>
  </si>
  <si>
    <t>Aydınlatma Sistemi, Işıklandırmalar</t>
  </si>
  <si>
    <t>Göz Yorgunluğu
Konsantrasyon bozukluğu
Ölüm  Takılıp Düşme
Yaralanma</t>
  </si>
  <si>
    <t xml:space="preserve">Elektronik aletler, salon ışıklandırma için gerekli elektrik tesisatı </t>
  </si>
  <si>
    <t>Elektrik çarpması
Maddi kayıp  ölüm
Yangın Yaralanma</t>
  </si>
  <si>
    <t xml:space="preserve">DİNLENME-MİSAFİR ODALARI </t>
  </si>
  <si>
    <t>Dinlenme odalarındaki uygunsuzluklar  Ergonomi</t>
  </si>
  <si>
    <t>Kas ve İskelet Sistemi Rahatsızlıkları
Psikolojik etkenler</t>
  </si>
  <si>
    <t>Dinlenme odalarındaki uygunsuzluklar  Ortam Sıcaklığı</t>
  </si>
  <si>
    <t>İsteksizlik  Sıvı Kaybı
Terleme  Üşüme
Yorgunluk</t>
  </si>
  <si>
    <t>ÇAY OCAĞI/KANTİN Kantin Kafeterya</t>
  </si>
  <si>
    <t>Mutfağın ayrı bir bölmede olmaması Tezgahlar</t>
  </si>
  <si>
    <t>Kantin/Çayocağı Çalışanları, Büro çalışanları, öğrenciler, öğretmenler, diğer çalışanlar ve ziyaretçiler</t>
  </si>
  <si>
    <t>Çarpma  Devrilme  Enfeksiyon riski  Takılıp Düşme  Yaralanma</t>
  </si>
  <si>
    <t>İlgili alanlara görevli personeller dışında girişler olması  Talimatlar</t>
  </si>
  <si>
    <t>Enfeksiyon riski
Takılıp Düşme</t>
  </si>
  <si>
    <t>Raflar, dolaplar  Malzeme Dolabı</t>
  </si>
  <si>
    <t>Devrilme  Ezilme  Ölüm
Takılıp Düşme  Yaralanma</t>
  </si>
  <si>
    <t xml:space="preserve"> Hijyen  Temizlik</t>
  </si>
  <si>
    <t>Enfeksiyon riski
Kayma
Yaralanma</t>
  </si>
  <si>
    <t>Kantin Mutfak kısmında  hijyen Temizlik</t>
  </si>
  <si>
    <t>Kullanılan şebeke suyunun tahlilinin yapılmamış olması</t>
  </si>
  <si>
    <t>Enfeksiyon riski
Ölüm  Salgın hastalık
Zehirlenme</t>
  </si>
  <si>
    <t>Kantinde satışa sunulan ürünler Gıda</t>
  </si>
  <si>
    <t>Hastalık
Zehirlenme</t>
  </si>
  <si>
    <t>Kantinde satışa sunulan ürünler Talimatlar</t>
  </si>
  <si>
    <t xml:space="preserve">
İş gücü kaybı Maddi kayıp
Yanık</t>
  </si>
  <si>
    <t>Sıcak yağ sıçraması veya sıcak malzeme dökülmesi-Sıcak buhar veya sisle temas Kızartma Yağları</t>
  </si>
  <si>
    <t>Ciltte Tahriş Parlama Patlama Yangın
Yanık</t>
  </si>
  <si>
    <t>Davlumbaz, aspiratör ve bacalar Havalandırma</t>
  </si>
  <si>
    <t>Bakteri
Terleme</t>
  </si>
  <si>
    <t>Tertip-düzen eksikliği</t>
  </si>
  <si>
    <t>Gıda işleme sırasında kullanılan kesici ve delici aletler kullanımı Kesici Alet</t>
  </si>
  <si>
    <t>Kantin/Çayocağı Çalışanları</t>
  </si>
  <si>
    <t>Ayak Kesilmesi El Kesilmesi
İş gücü Kaybı Kesik
Yaralanma</t>
  </si>
  <si>
    <t>Kesici ve delici aletler kullanımı</t>
  </si>
  <si>
    <t>BatmaEl Kesilmesi
Kesilme 
Yaralanma</t>
  </si>
  <si>
    <t>Mutfak araç gereçlerde hijyen  Temizlik</t>
  </si>
  <si>
    <t xml:space="preserve">Ocak </t>
  </si>
  <si>
    <t>Parlama Yangın
Yanık Yaralanma</t>
  </si>
  <si>
    <t>YEMEKHANE</t>
  </si>
  <si>
    <t>Yemek pişirilen İlgili alanlara görevli personeller dışında girişler olması  Temizlik</t>
  </si>
  <si>
    <t>Aşçılar,idareciler, öğretmenler, öğrenciler ve diğer yemek yiyenler</t>
  </si>
  <si>
    <t>Yemek yapımını üstlenen firma  Talimatlar</t>
  </si>
  <si>
    <t>Cisim Fırlaması Devrilme
Düşme El Ezilmesi  Elektrik çarpması Enfeksiyon riski
Ezilme Görme Kusurları
İş gücü Kaybı Kayma
Kesilme Nefes alma güçlüğü Parlama Patlama Takılıp Düşme Yangın 
Yaralanma</t>
  </si>
  <si>
    <t>Yemek yapımını üstlenen firma Temizlik</t>
  </si>
  <si>
    <t>Ciltte Tahriş
Enfeksiyon riski
Kayma
Nefes alma güçlüğü
Yaralanma</t>
  </si>
  <si>
    <t>Genel Çalışma ortamı   Tertip-Düzen</t>
  </si>
  <si>
    <t>Aşçılar ve yardımcıları</t>
  </si>
  <si>
    <t>Raflar, dolaplar</t>
  </si>
  <si>
    <t>Kişisel Koruyucu Donanım;Eldiven kullanımı  KKD kullanmama</t>
  </si>
  <si>
    <t>Ciltte Tahriş
İş gücü Kaybı
Yaralanma</t>
  </si>
  <si>
    <t>Mutfak araç gereçlerde hijyen Temizlik</t>
  </si>
  <si>
    <t>Personelin Alet ve makine kullanımı konusunda bilgi eksikliği Eğitimsizlik</t>
  </si>
  <si>
    <t>Elektrik çarpması
Ezilme Kanama  Malzeme Hasarı  Malzeme Kaybı
Ölüm Patlama Takılıp Düşme  Uzuv kaybı
Yangın  Yaralanma</t>
  </si>
  <si>
    <t>Elektrikli mutfak ekipmanları Elektrikli Cihazlar</t>
  </si>
  <si>
    <t>Elektrikli ekipmanlar Topraklama</t>
  </si>
  <si>
    <t>Elektrik çarpması
Maddi kayıp Ölüm
Yangın Yanık  Yaralanma</t>
  </si>
  <si>
    <t>Sıcak malzeme dökülmesi  Sıcak servis ünitesi</t>
  </si>
  <si>
    <t>Elektrik çarpması
Yanık
Yaralanma</t>
  </si>
  <si>
    <t>Yemek taşıma  Elle Taşıma</t>
  </si>
  <si>
    <t>Kas ve İskelet Sistemi Rahatsızlıkları
Yaralanma</t>
  </si>
  <si>
    <t>Servis alanı ile mutfak arasındaki geçiş yolları  Kapı</t>
  </si>
  <si>
    <t>Çarpma
El sıkışması
Takılıp düşme</t>
  </si>
  <si>
    <t>Personel-Öğrenci Yemek dağıtımı  Temizlik</t>
  </si>
  <si>
    <t>Enfeksiyon Riski</t>
  </si>
  <si>
    <t>Kurulama bezi kullanımı  Temizlik</t>
  </si>
  <si>
    <t>Bulaşık Yıkama  Temizlik</t>
  </si>
  <si>
    <t>Bulaşık Yıkama Islak Zemin</t>
  </si>
  <si>
    <t>Açıkta kalan kablo bağlantıları Elektrik Kabloları</t>
  </si>
  <si>
    <t>Kaygan zemin Islak Zemin</t>
  </si>
  <si>
    <t>YEMEKHANE Bulaşıkhane</t>
  </si>
  <si>
    <t>Kullanılan yüzey temizleyiciler, yağ sökücüler Kimyasal Maddeler</t>
  </si>
  <si>
    <t>Ciltte Tahriş</t>
  </si>
  <si>
    <t>Hijyen Temizlik</t>
  </si>
  <si>
    <t>Atıklar Atık Sular</t>
  </si>
  <si>
    <t>Enfeksiyon Hastalıkları
Zehirlenme</t>
  </si>
  <si>
    <t>Atık suların atık su yönetmeliğine uygun olmaması</t>
  </si>
  <si>
    <t xml:space="preserve">Enfeksiyon Hastalıkları
</t>
  </si>
  <si>
    <t>Yemekhane girişindeki lavabolar</t>
  </si>
  <si>
    <t>Bakteri</t>
  </si>
  <si>
    <t>İLK YARDIM MÜDAHALE ODASI  Revir</t>
  </si>
  <si>
    <t xml:space="preserve"> İlaçlar, tıbbi ürünler  Açıkta İlaçlar ve Tıbbi ürünler</t>
  </si>
  <si>
    <t>Zehirlenme</t>
  </si>
  <si>
    <t>ELEKTRİK ODASI</t>
  </si>
  <si>
    <t>Elektrik odasının kilitli olmaması Elektrik Panosu</t>
  </si>
  <si>
    <t>İş gücü kaybı
Maddi kayıp Yaralanma
Yangın</t>
  </si>
  <si>
    <t>Elektrik odasındaki raflar  Dolap</t>
  </si>
  <si>
    <t>ISITMA BÖLGESİ Isı merkezi</t>
  </si>
  <si>
    <t>Kazan dairesi Yetkisiz Müdahale</t>
  </si>
  <si>
    <t>Elektrik çarpması
Maddi kayıp  Ölüm
Patlama  Uzuv kaybı
Yangın  Yanık   Yaralanma
Zehirlenme</t>
  </si>
  <si>
    <t>Kazan dairesi  Baca</t>
  </si>
  <si>
    <t>Nefes alma güçlüğü
Ölüm Yangın 
Zehirlenme</t>
  </si>
  <si>
    <t>Kazan dairesi Talimatlar</t>
  </si>
  <si>
    <t>Elektrik çarpması
Ezilme İş gücü Kaybı
Kayma Nefes alma güçlüğü
Patlama  Takılıp Düşme
Yangın  Yanık  Yaralanma</t>
  </si>
  <si>
    <t>Kazan dairesi Havalandırma</t>
  </si>
  <si>
    <t>Kaloriferciler</t>
  </si>
  <si>
    <t>Terleme
Uyku Hali
Zehirlenme</t>
  </si>
  <si>
    <t>Kazan dairesi Yangın Tüpü</t>
  </si>
  <si>
    <t>Acil Müdahale Güçlüğü,Ölüm, Yaralanma</t>
  </si>
  <si>
    <t>Kazan dairesi Doğalgaz Tesisatı</t>
  </si>
  <si>
    <t>Maddi kayıp
Ölüm Patlama Yangın Yaralanma Zehirlenme</t>
  </si>
  <si>
    <t>Kazan dairesi Elektrik Panosu</t>
  </si>
  <si>
    <t>Elektrik çarpması
İş gücü kaybı Maddi kayıp
Ölüm  Parlama  Patlama
Yaralanma</t>
  </si>
  <si>
    <t>Kazan dairesi Borular ve hortumlar</t>
  </si>
  <si>
    <t>Yanık
Yaralanma</t>
  </si>
  <si>
    <t>Kazan dairesi Genleşme Tankı</t>
  </si>
  <si>
    <t>Devrilme
Patlama
Yangın</t>
  </si>
  <si>
    <t>Kazan dairesi Tertip Düzen</t>
  </si>
  <si>
    <t>Düşme İş gücü Kaybı Kayma
Takılıp Düşme Yangın
Yaralanma</t>
  </si>
  <si>
    <t>Kazan dairesi Sıhhı Tesisat</t>
  </si>
  <si>
    <t>Maddi kayıp
Su baskını</t>
  </si>
  <si>
    <t>Kazan dairesi Topraklama</t>
  </si>
  <si>
    <t>Maddi kayıp
Ölüm
Yangın</t>
  </si>
  <si>
    <t>Kazan dairesi İlkyardım Dolabı</t>
  </si>
  <si>
    <t>Acil Müdahale Güçlüğüı</t>
  </si>
  <si>
    <t>OKUL BAHÇESİ  Bahçe</t>
  </si>
  <si>
    <t>İnsanlarla veya Yapılarla çarpışma Tasarım Hataları</t>
  </si>
  <si>
    <t>İzdiham
Takılıp Düşme
Yaralanma</t>
  </si>
  <si>
    <t>Bozuk zeminli bahçe</t>
  </si>
  <si>
    <t>Düşme Kayma
Takılıp düşme
Yaralanma</t>
  </si>
  <si>
    <t>Araç trafiği Araç Giriş Çıkışları</t>
  </si>
  <si>
    <t>Çarpışma Ezilme
Maddi kayıp  Ölüm
Yaralanma  Yetkisiz Kişi Girmesi</t>
  </si>
  <si>
    <t>SERVİSLER</t>
  </si>
  <si>
    <t>Servis araçları ve şöförleri  Donanım Eksikliği</t>
  </si>
  <si>
    <t>Çarpışma  Ölüm  Trafik Kazası   Yaralanma</t>
  </si>
  <si>
    <t>Servis araçları ve personel araçları  Eğitimsizlik</t>
  </si>
  <si>
    <t>SERVİSLER Merdivenler</t>
  </si>
  <si>
    <t>Servis araçları  Islak Zemin</t>
  </si>
  <si>
    <t>Öğrenciler</t>
  </si>
  <si>
    <t>SERVİSLER  Sosyal Alan</t>
  </si>
  <si>
    <t>servis araçları Temizlik</t>
  </si>
  <si>
    <t>YANGIN,ACİL DURUMLAR Güvenlik</t>
  </si>
  <si>
    <t>Ocak, Elektrikli ekipmanlar Elektrikli Cihazlar</t>
  </si>
  <si>
    <t>Dedektörler Yangın alagılma ve uyarı sistemi</t>
  </si>
  <si>
    <t>Acil Müdahale Güçlüğü
Boğulma Maddi kayıp
Ölüm Patlama Uzuv kaybı
Yangın  Yanık  Yaralanma
Zehirlenme</t>
  </si>
  <si>
    <t>YANGIN,ACİL DURUMLAR Acil Çıkışlar</t>
  </si>
  <si>
    <t>Yangın tüplerinin yetersiz, kontrolsüz olması ve görünür yerde bulunmaması  Dikkatsizlik İhmal</t>
  </si>
  <si>
    <t>Yaralanma, Ölüm, Yangın</t>
  </si>
  <si>
    <t>Yangın tüplerinin doğru şekilde doldurulmaması Dikkatsizlik İhmal</t>
  </si>
  <si>
    <t>Yangın Söndürücü Tüplerinin kullanımı Acil durum ekipleri</t>
  </si>
  <si>
    <t>İş gücü kaybı  İzdiham
Maddi kayıp  Patlama
Ölüm  Yangın  Yaralanma</t>
  </si>
  <si>
    <t>YANGIN,ACİL DURUMLAR Genel</t>
  </si>
  <si>
    <t>Çalışanların yangın eğitimi ve yangın tatbikatı  Acil durum ekipleri</t>
  </si>
  <si>
    <t>Çalışanların Acil durumlarda yapılması gerekenler ile ilgili eğitimsiz olması Acil durum Organizasyonu</t>
  </si>
  <si>
    <t>Çalışanların yangın ve olası Acil durumlarda yapılması gerekenler ile ilgili eğitimsiz olması Acil durum Planı</t>
  </si>
  <si>
    <t>Acil çıkış yolunun belli olmaması Uyarı levhası</t>
  </si>
  <si>
    <t>Kaybolma  Kayma
Maddi kayıp  Tahliye sırasında izdiham  Takılıp Düşme Yangın 
Yaralanma</t>
  </si>
  <si>
    <t>Acil çıkış kapısı/bina-apartman kapısı/Yangın merdiveni kapısı</t>
  </si>
  <si>
    <t>Ezilme İzdiham
Ölüm Takılıp Düşme
Yaralanma</t>
  </si>
  <si>
    <t>Acil Çıkış kapılarının yetersiz olması Acil çıkış kapısı</t>
  </si>
  <si>
    <t>Acil Durum yönlendirme levhaları,Işıklandırma Acil durum Aydınlatması</t>
  </si>
  <si>
    <t>Çarpma  Ezilme
Maddi kayıp  Takılıp Düşme
Yaralanma</t>
  </si>
  <si>
    <t xml:space="preserve">Tüm alanlarda İçerisinde yeterli malzeme bulunan ilkyardım dolabı bulunmaması </t>
  </si>
  <si>
    <t>İş yeri krokisinin bulunmaması Tahliye Planı</t>
  </si>
  <si>
    <t>İzdiham
Ölüm
Patlama
Yangın</t>
  </si>
  <si>
    <t>Bina dayanıklılığının bilinmemesi  Bakım-Onarım</t>
  </si>
  <si>
    <t>Yaralanma, Ölüm, Maddi kayıp</t>
  </si>
  <si>
    <t>Sabotaj ve doğal afet                     Acil durum Organizasyonu</t>
  </si>
  <si>
    <t xml:space="preserve">TOPLANTI SALONU                Çok amaçlı Salon            </t>
  </si>
  <si>
    <t>Acil durum  Acil Durum organizasyonu</t>
  </si>
  <si>
    <t>Sahne</t>
  </si>
  <si>
    <t>Kayma
Takılıp Düşme
Yaralanma</t>
  </si>
  <si>
    <t>KAZALAR/HASTALIKLAR</t>
  </si>
  <si>
    <t>İş kazaları ve meslek hastalıkları tekrarı</t>
  </si>
  <si>
    <t>İş kazaları ve meslek hastalıkları vakalarının bildirilmemesi</t>
  </si>
  <si>
    <t>Ranza- Yatak</t>
  </si>
  <si>
    <t>Öğrenciler, Misafirler</t>
  </si>
  <si>
    <t>Pencereler</t>
  </si>
  <si>
    <t>Ortam Sıcaklığı</t>
  </si>
  <si>
    <t>Sıvı kaybıi Terleme, Üşüme</t>
  </si>
  <si>
    <t>Temizlik</t>
  </si>
  <si>
    <t>Yaralanma, Enfeksiyon riski, Kayma</t>
  </si>
  <si>
    <t>Zemin</t>
  </si>
  <si>
    <t>Öğrenciler, Öğretmenler, Ziyaretçiler</t>
  </si>
  <si>
    <t>Yaralanma, Kayma</t>
  </si>
  <si>
    <t>Dolap</t>
  </si>
  <si>
    <t>Öğrenciler, Misafirler, Öğretmenler</t>
  </si>
  <si>
    <t>Yaralanma, Ölüm, Maddi Kayıp,Devrilme</t>
  </si>
  <si>
    <t>Acil Durum</t>
  </si>
  <si>
    <t>Yaralanma, Ölüm, Maddi Kayıp</t>
  </si>
  <si>
    <t>Sivri Köşeler</t>
  </si>
  <si>
    <t>Batma, Kesilme, Yaralanma</t>
  </si>
  <si>
    <t>Talimatlar</t>
  </si>
  <si>
    <t>Yaralanma,yangın, kayma, enfeksiyon riski</t>
  </si>
  <si>
    <t>Bilişim Teknolojileri Atölyeleri</t>
  </si>
  <si>
    <t>Çalışanların Ekranlı araçlarla çalışma ile ilgili eğitimsiz olması</t>
  </si>
  <si>
    <t>Öğretmenler, Öğrenciler</t>
  </si>
  <si>
    <t>Atelye ortamından kaynaklı tehlikeler</t>
  </si>
  <si>
    <t>Göz hastalıkları, Hastalık</t>
  </si>
  <si>
    <t xml:space="preserve">Dolaplar </t>
  </si>
  <si>
    <t xml:space="preserve">Ortamdaki dağınık halde bulunan kablolar </t>
  </si>
  <si>
    <t>Yaralanma, Maddi Kayıp</t>
  </si>
  <si>
    <t>Makinalar</t>
  </si>
  <si>
    <t>Elektrik-Elektronik Atölyeleri</t>
  </si>
  <si>
    <t>Topraklama tesisatı</t>
  </si>
  <si>
    <t>Kaçak elektrik</t>
  </si>
  <si>
    <t>4</t>
  </si>
  <si>
    <t>5</t>
  </si>
  <si>
    <t>Kaçak akım rölesi</t>
  </si>
  <si>
    <t>Elektirk çarpması</t>
  </si>
  <si>
    <t>İş ekipmanları</t>
  </si>
  <si>
    <t>yaralanma, parça fırlaması, iş ekipmanına kapılma, uzuv kaybı</t>
  </si>
  <si>
    <t>Atelyeler</t>
  </si>
  <si>
    <t>Boğulma,zehirlenme</t>
  </si>
  <si>
    <t>Elektrik tesisatı</t>
  </si>
  <si>
    <t>Elektrik çarpması, elektrik kontağı, kaçak elektrik</t>
  </si>
  <si>
    <t>iş ekipmanları</t>
  </si>
  <si>
    <t>İş kazaları, meslek hastalıkları</t>
  </si>
  <si>
    <t>elekrik çarpması, elektrik kaçağı</t>
  </si>
  <si>
    <t>Çalışma ortamı</t>
  </si>
  <si>
    <t>Yandın, patlama</t>
  </si>
  <si>
    <t>Sınıflar</t>
  </si>
  <si>
    <t>Toz, talaş vb. birikmesi sonucu yetersiz aydınlatma</t>
  </si>
  <si>
    <t>çarpma, yaralanma, çok sıcak veya çok soğuk termal konfor</t>
  </si>
  <si>
    <t>Yangında nasıl hareket edileceğinin bilinmemesi, kargaşa</t>
  </si>
  <si>
    <t>Hijyen</t>
  </si>
  <si>
    <t>Bulaşıcı hastalıklar, bakteriler,virüsler</t>
  </si>
  <si>
    <t>Acil çıkış kapıları</t>
  </si>
  <si>
    <t>Tahliye edilememe, panik kargaşa</t>
  </si>
  <si>
    <t>3</t>
  </si>
  <si>
    <t>Acil durum ikaz tesisatı</t>
  </si>
  <si>
    <t>Acil durumlarda erken uyarılamama</t>
  </si>
  <si>
    <t>Atelye  ortamı</t>
  </si>
  <si>
    <t>Mikroplar, bakteriler,tozlar</t>
  </si>
  <si>
    <t>Havalandırma sistemi</t>
  </si>
  <si>
    <t>sıcak/soğuk hava, boğulma, zehirlenme</t>
  </si>
  <si>
    <t>Atelye ortamı</t>
  </si>
  <si>
    <t>Çarpma, takılma, yaralanma</t>
  </si>
  <si>
    <t>Laboratuar  ortamı</t>
  </si>
  <si>
    <t>çarpma, yaralanma</t>
  </si>
  <si>
    <t>Koridorlar, Geçiş yolları</t>
  </si>
  <si>
    <t>Ekipmanlar, malzemeler</t>
  </si>
  <si>
    <t>Takılma, düşme, malzeme ve ekipman altında kalma, ezilme</t>
  </si>
  <si>
    <t>Atelyeler ve Sınıflar</t>
  </si>
  <si>
    <t>Çarpma yaralanma</t>
  </si>
  <si>
    <t>Yaralanma ölüm</t>
  </si>
  <si>
    <t>Acil durumlarda tahliye edilememe</t>
  </si>
  <si>
    <t>çarpma,  yaralanma</t>
  </si>
  <si>
    <t>Elektrik çarpması, yangın</t>
  </si>
  <si>
    <t>Havalandırma fanları</t>
  </si>
  <si>
    <t>yaralanma, parça fırlaması, yetersiz havalandırma</t>
  </si>
  <si>
    <t>çarpma, sıkışma, yaralanma, uzuv kaybı</t>
  </si>
  <si>
    <t>El Aletleri</t>
  </si>
  <si>
    <t>Yangın,Patlama,Hastalık,zehirlenme,yaralanma,ölüm</t>
  </si>
  <si>
    <t>Yaralanma,Uzuv kaybı,ölüm</t>
  </si>
  <si>
    <t>Yaralanma,hastalık,meslek hastalığı</t>
  </si>
  <si>
    <t>iş ortamında karışıklıklar, kargaşa</t>
  </si>
  <si>
    <t>Ekranlı araçlar, Bilgisayar monitör, tv</t>
  </si>
  <si>
    <t>Bel, boyun, bilek ağrısı,</t>
  </si>
  <si>
    <t>İlkyardımın gecikmesi</t>
  </si>
  <si>
    <t>Kişisel koruyucu donanım</t>
  </si>
  <si>
    <t>Zehirlenme,Hastalık,Yaralanma,Ölüm</t>
  </si>
  <si>
    <t>Tesisatlar</t>
  </si>
  <si>
    <t>wc ve duşlar</t>
  </si>
  <si>
    <t>hastalık</t>
  </si>
  <si>
    <t>Bel, boyun, bilek ağrısı, görme bozuklukları</t>
  </si>
  <si>
    <t>görme bozukluğu, boyun ağrısı</t>
  </si>
  <si>
    <t>Elektirikli ekipmanlar ve Aletler</t>
  </si>
  <si>
    <t>Yangın,Patlama,Yaralanma ,Ölüm</t>
  </si>
  <si>
    <t>Düşme,takılma,çarpma,yaralanma,ölüm</t>
  </si>
  <si>
    <t>Aletler</t>
  </si>
  <si>
    <t>Yaralanma,Uzuv kaybı,Ölüm</t>
  </si>
  <si>
    <t>Yaralanma,Uzuv kaybı;Ölüm</t>
  </si>
  <si>
    <t>Yaralanma,Uzuv kaybı</t>
  </si>
  <si>
    <t>yaralanma, elektrik çarpması, boğulma, zehirlenme</t>
  </si>
  <si>
    <t>Yaralanma ,Ölüm</t>
  </si>
  <si>
    <t>iş süreci</t>
  </si>
  <si>
    <t>sonlanmayan işler</t>
  </si>
  <si>
    <t>yaralanma, uzuv kaybı</t>
  </si>
  <si>
    <t>Çalışanlar</t>
  </si>
  <si>
    <t>meslek hastalıkları</t>
  </si>
  <si>
    <t>yaralanma, parça fırlaması</t>
  </si>
  <si>
    <t>KKD</t>
  </si>
  <si>
    <t>yaralanma, boğulma, zehirlenme</t>
  </si>
  <si>
    <t>Aydınlatma sistemi</t>
  </si>
  <si>
    <t>Okul ortamı</t>
  </si>
  <si>
    <t>Kayma, düşme</t>
  </si>
  <si>
    <t>Acil durumlarda ulaşılamama</t>
  </si>
  <si>
    <t>2</t>
  </si>
  <si>
    <t>İş ekipmanlarının hareketli parçaları</t>
  </si>
  <si>
    <t>Göz rahatsızlıkları, mesleki hastalıklar</t>
  </si>
  <si>
    <t>İş kazaları</t>
  </si>
  <si>
    <t>Kullanılmayan iş ekipmanları</t>
  </si>
  <si>
    <t>Elektrik çarpması, parça fırlaması</t>
  </si>
  <si>
    <t>Testere</t>
  </si>
  <si>
    <t>Elektrik çarpması, ezilme, sıkışma</t>
  </si>
  <si>
    <t>Bel, sırt incinmesi, aşırı yorgunluk</t>
  </si>
  <si>
    <t>uyuşma, dikkat dağınıklığı</t>
  </si>
  <si>
    <t>İş Ekipmanı</t>
  </si>
  <si>
    <t>Sıkışma, ezilme,kesilme</t>
  </si>
  <si>
    <t>görme bozukluğu</t>
  </si>
  <si>
    <t>Kargaşa, yaralanma</t>
  </si>
  <si>
    <t>Yangın tüpleri</t>
  </si>
  <si>
    <t>yangına doğru müdahele edilememe</t>
  </si>
  <si>
    <t>1</t>
  </si>
  <si>
    <t xml:space="preserve">Patlayıcı ve yanıcı maddeler </t>
  </si>
  <si>
    <t>Yangın, yanma, patlama,boğulma, zehirlenme</t>
  </si>
  <si>
    <t>Elektrikli aydınlatma sistemi</t>
  </si>
  <si>
    <t>Elektrik sarfiyatı</t>
  </si>
  <si>
    <t>Tesisat</t>
  </si>
  <si>
    <t>Yangın, yanma, boğulma, zehirlenme</t>
  </si>
  <si>
    <t>Okul zemini</t>
  </si>
  <si>
    <t>Düşme, kayma</t>
  </si>
  <si>
    <t>Acil durumlar</t>
  </si>
  <si>
    <t>Acil durumlarda kargaşa, tahliye edilememe, yaralanma, ölüm</t>
  </si>
  <si>
    <t>Acil durum butonları</t>
  </si>
  <si>
    <t>acil durumu haber verememe</t>
  </si>
  <si>
    <t>sıkışma, yaralanma, uzuv kaybı</t>
  </si>
  <si>
    <t>ikaz ve uyarı levhaları</t>
  </si>
  <si>
    <t>iş kazası, meslek hastalıkları</t>
  </si>
  <si>
    <t>Şalter</t>
  </si>
  <si>
    <t>İş Ekipmanları</t>
  </si>
  <si>
    <t>Basınçlı hava hortumu</t>
  </si>
  <si>
    <t>Elektrik sigortaları</t>
  </si>
  <si>
    <t>Metal parçalar</t>
  </si>
  <si>
    <t>sızıntı, kaçak</t>
  </si>
  <si>
    <t>Yaralanma,ölüm</t>
  </si>
  <si>
    <t>Yaralanma,Meslek hastalığı</t>
  </si>
  <si>
    <t>Kayma, düşme, çarpma</t>
  </si>
  <si>
    <t>Soyunma dolapları</t>
  </si>
  <si>
    <t>Çalışan eşyalarının dağınık olması, kirlenmesi</t>
  </si>
  <si>
    <t>radyasyona maruz kalma</t>
  </si>
  <si>
    <t>bel, boyun ağrısı, görme bozukluğu</t>
  </si>
  <si>
    <t>İSG konusunda bilgilendirilmeyen personel</t>
  </si>
  <si>
    <t>Yangın,Patlama,Zehirlenme,Yaralanma,Ölüm</t>
  </si>
  <si>
    <t>havalandırma ve baca tesisatı</t>
  </si>
  <si>
    <t>boğulma, zehirlenme, uygun olmayan termal konfor şartları</t>
  </si>
  <si>
    <t>bilek rahatsızlıkları</t>
  </si>
  <si>
    <t>MAKİNA ATÖLYESİ</t>
  </si>
  <si>
    <t>MAKİNA SINIFI</t>
  </si>
  <si>
    <t>TAHLİYE KARIŞIKLIĞI SONUCU YARALANMALAR</t>
  </si>
  <si>
    <t>MAKİNA SINIFINDAKİ PRİZLER</t>
  </si>
  <si>
    <t>ELEKTRİK ÇARPMASI VE ÖLÜM</t>
  </si>
  <si>
    <t>MAKİNA SINIFINDAKİ DOLAP</t>
  </si>
  <si>
    <t>KİTAPLIĞIN DEVRİLMESİ SONUCU YARALANMALAR</t>
  </si>
  <si>
    <t>MAKİNA SINIFI KAPISI</t>
  </si>
  <si>
    <t>TEHLİKE HALİNDE KARIŞIKLIK VE YARALANMALAR</t>
  </si>
  <si>
    <t>KESKİN KÖŞELER ÇARPMA SONUCU YARALAN MA</t>
  </si>
  <si>
    <t>ŞEF ODASI</t>
  </si>
  <si>
    <t>MAKİNA ATÖLYESİNDEKİ KESKİN KÖŞELER</t>
  </si>
  <si>
    <t>MAKİNA ATÖLYESİNDE BAŞ HİZASINDAKİ NESNELER</t>
  </si>
  <si>
    <t>ÇARPMA SONUCU YARALANMA</t>
  </si>
  <si>
    <t>MAKİNA ATÖLYESİNDEKİ KOPRASÖR</t>
  </si>
  <si>
    <t>BASINÇLI KAZAN PATLAMASI SONUCU YARALANMA VE ÖLÜM</t>
  </si>
  <si>
    <t>MAKİNA ATÖLYESİ KOMRASÖR</t>
  </si>
  <si>
    <t>KOMPRASÖRÜN KONTROLDEN ÇIKMASI SONUCU YARLANMA VE ÖLÜM</t>
  </si>
  <si>
    <t>MAKİNA ATÖLYESİ NDEKİ LEVHALAR</t>
  </si>
  <si>
    <t>TAHLİYE KARIŞIKLIĞI</t>
  </si>
  <si>
    <t>MAKİNA ATÖLYESİ YANGIN TÜPÜ</t>
  </si>
  <si>
    <t>YANGIN SONUCU ÖLÜM VE YARALANMALAR</t>
  </si>
  <si>
    <t>MAKİNA ATÖLYESİ ALARM SİSTEMİ</t>
  </si>
  <si>
    <t>TEHLİKENİN FARK EDİLMESİ SONUCU ÖLÜM VE YARALANMALAR</t>
  </si>
  <si>
    <t>MAKİNA ATÖLYESİ YANGIN YALITIMI</t>
  </si>
  <si>
    <t xml:space="preserve">TEHLİKE SONUCU YARALANMALAR </t>
  </si>
  <si>
    <t>MAKİNA ATÖLYESİNDE BULUNAN FREZE VEVARGEL MAKİNASI</t>
  </si>
  <si>
    <t>ÇALIŞANLARI RAHATSIZ ETMESİ VE SES ÇIKARMASI.</t>
  </si>
  <si>
    <t xml:space="preserve">MAKİNA ATÖLYESİ </t>
  </si>
  <si>
    <t>MAKİNA ATÖLYESİNDE BULUNAN MAKİNALAR</t>
  </si>
  <si>
    <t>ELEKTİRİK ÇARPMASI SONUCU YARALANMA VA ÖLÜM</t>
  </si>
  <si>
    <t>MAKİNA ATÖLYESİNDE SABİT OLMAYAN NESNELER</t>
  </si>
  <si>
    <t>NESNELERİN DÜŞMESİ SONUCU YARALANMA</t>
  </si>
  <si>
    <t>ELEKTRİK PANOLARI</t>
  </si>
  <si>
    <t>UYARI LEVHALARININ OLMAMASI SONUCU YARALANMA VE ÖLÜM</t>
  </si>
  <si>
    <t>ZIMPARA TAŞI</t>
  </si>
  <si>
    <t>YARALANMA VE ÖLÜM</t>
  </si>
  <si>
    <t>KAYNAK MASASI</t>
  </si>
  <si>
    <t>SOLUNUM YOLU HASTALIKLARI</t>
  </si>
  <si>
    <t xml:space="preserve">GÖZ HASTALIKLARI </t>
  </si>
  <si>
    <t>VİNÇ</t>
  </si>
  <si>
    <t>MAKİNA ATÖLYESİ ELEKTRİK PANOSU</t>
  </si>
  <si>
    <t>MAKİNA ATÖLYESİ ÇALIŞMA ALANI</t>
  </si>
  <si>
    <t>YARALMA VE ÖLÜM</t>
  </si>
  <si>
    <t>SUTUNLU MATKAP</t>
  </si>
  <si>
    <t xml:space="preserve">YARALANMA </t>
  </si>
  <si>
    <t>YARALANMA</t>
  </si>
  <si>
    <t>TORNA 1</t>
  </si>
  <si>
    <t>TORNA 2</t>
  </si>
  <si>
    <t>TORNA 3</t>
  </si>
  <si>
    <t>TORNA 4</t>
  </si>
  <si>
    <t>METAL TEK. ALANI  ATÖLYE BAHÇESİ</t>
  </si>
  <si>
    <t>Atölye  Bahcesi her türlü kademeli kısımlardan arındırılmamış</t>
  </si>
  <si>
    <t>Yaralanma, Maddi kayıp</t>
  </si>
  <si>
    <t>Rüzgarlı hava ortamlarında hareketlenebilecek cisimler sabitlenmemiş</t>
  </si>
  <si>
    <t>Okul bahcesinden çıkışlar direk güvenli alanlara  yapılmıyor</t>
  </si>
  <si>
    <t>Okul bahçesinde yıldırım çekebilecek unsurlar için önlem alınmamış</t>
  </si>
  <si>
    <t>Maddi Kayıp,Yanma, Ölüm</t>
  </si>
  <si>
    <t>METAL TEK. GENEL TEMİZLİK</t>
  </si>
  <si>
    <t>Atölyede temizlikle ilgili  gerekli  uyarı levhalar  asılmamış</t>
  </si>
  <si>
    <t>Hastalık, Maddi Kayıp</t>
  </si>
  <si>
    <t>Lavabolarda hijyen sağlanmamış</t>
  </si>
  <si>
    <t>Temizlik malzemeleri uygun bir şekilde saklanmıyor.</t>
  </si>
  <si>
    <t>Hijyen Eğitimi Yönetmeliğinde belirlenen iş kollarında bulunanların aynı yönetmeliğe göre eğitim almaları sağlanmamış.</t>
  </si>
  <si>
    <t xml:space="preserve">SINIFLAR (MET. 1 NOLU SINIF ) </t>
  </si>
  <si>
    <t>Hastalık,</t>
  </si>
  <si>
    <t>Elektrik  şoku, Yanma, Maddi kayıp</t>
  </si>
  <si>
    <t>Maddi Kayıp</t>
  </si>
  <si>
    <t>Sınıfta nem , rutubet gibi su kaynaklı problemlere karşı önlem alınmamış</t>
  </si>
  <si>
    <t>Sınıf fiziki mekanı yeterli değil</t>
  </si>
  <si>
    <t>Kas ve iskelet sistemi hastalıkları,  Salgın hastalık.</t>
  </si>
  <si>
    <t>Masa ve sandalyeler Lise öğrencileri için ergonomik değil</t>
  </si>
  <si>
    <t>Kas ve iskelet sistemi hastalıkları, Salgın hastalık.</t>
  </si>
  <si>
    <t xml:space="preserve">KORİDORLAR  (METAL ATÖL.KORİDORU ) </t>
  </si>
  <si>
    <t>Maddi Kayıp,Yaralanma,Yanma, Ölüm</t>
  </si>
  <si>
    <t>Acil çıkış levhaları asılmamış</t>
  </si>
  <si>
    <t xml:space="preserve">Maddi Kayıp,Yaralanma, Ölüm </t>
  </si>
  <si>
    <t>Yanma, Yaralanma,Hastalık</t>
  </si>
  <si>
    <t>Koridorda öğrencilere  zarar verebilecek (Kolon köşeleri, radyatör, metal direkler vb.) nesneler darbe emici izolasyon malzemeleri ile kaplanmamış.</t>
  </si>
  <si>
    <t>Kırık, kesik, ezilme, bayılma, iç kanama, ölüm</t>
  </si>
  <si>
    <t>METAL TEK. ERGONOMİ - BEDENSEL İŞLER</t>
  </si>
  <si>
    <t>Maddi kayıp,Yaralanma, Kas ve iskelet sistemi rahatsızlıkları, Ölüm</t>
  </si>
  <si>
    <t>Çalışma sırasında bedeni zorlayıcı pozisyonlar (eğilme, çömelme, dönme, diz çökme vs.) için tedbir alınmamış</t>
  </si>
  <si>
    <t>Kas ve iskelet sistemi hastalıkları</t>
  </si>
  <si>
    <t>Taşıma aracının varsa tutma kolları yükün cinsine ve ağırlığına uygun değil</t>
  </si>
  <si>
    <t>Maddi kayıp,Yaralanma, Ölüm</t>
  </si>
  <si>
    <t>Isıtma, Havalandırma ve aydınlatma uygun değil</t>
  </si>
  <si>
    <t>Maddi zarar, Hastalık, Yangın vs</t>
  </si>
  <si>
    <t>METAL TEK. AYDINLATMA</t>
  </si>
  <si>
    <t>Toz, talaş vs. birikmesi sonucunda aydınlatma armatürlerinden ve pencere camlarından gelen gün ışığı azalmasının önüne geçilmiyor</t>
  </si>
  <si>
    <t>Maddi Zarar,Yaralanma, Ölüm</t>
  </si>
  <si>
    <t>Koridorlar, antre, geçiş yolları gibi karanlıkta kalan yerlerin elektrik kesintisinde aydınlatılması sağlanmamış</t>
  </si>
  <si>
    <t>Maddi Kayıp,Yaralanma</t>
  </si>
  <si>
    <t>METAL TEK. TEHLİKELİ YÜZEYLERE SAHİP NESNE VE AKSAMLAR</t>
  </si>
  <si>
    <t>Raflar, çekmeceler, tezgahlar kesici kenar ve köşeler için, tahrip edici özelliklerini azaltmaya yönelik bir önlem alınmamış</t>
  </si>
  <si>
    <t>METAL TEK. KONTROLSÜZ HAREKETE GEÇEBİLECEK NESNELER</t>
  </si>
  <si>
    <t xml:space="preserve">Maddi kayıp,Yaralanma, Ölüm </t>
  </si>
  <si>
    <t xml:space="preserve">METAL TEK. SOĞUK/SICAK  MADDE VEYA  ARAÇLARLA TEMAS </t>
  </si>
  <si>
    <t>Uygun KKD kullanılıyormu</t>
  </si>
  <si>
    <t>Sıcak bölgeler için ilgili uyarılar yok</t>
  </si>
  <si>
    <t>Yaralanma, yanma</t>
  </si>
  <si>
    <t>METAL TEK. İÇ İKLİM KOŞULLAR</t>
  </si>
  <si>
    <t>Maddi kayıp, Hastalık</t>
  </si>
  <si>
    <t>Duman ve atık gaz üreten makinelere bağlı olarak çalışan egzos ve filtre sistemi yok</t>
  </si>
  <si>
    <t>Maddi Kayıp,Zehirlenme,Meslek Hastalıklaı, Ölüm</t>
  </si>
  <si>
    <t>METAL TEK. YÜKSEKTE ÇALIŞMA</t>
  </si>
  <si>
    <t>Makaslı merdivenler, iskele vs. kullanımı konusunda öğrenci ve personele yeterli eğitim verilmedi</t>
  </si>
  <si>
    <t>Maddi hasar, Yaralanma, Ölüm</t>
  </si>
  <si>
    <t>Merdivenleri kullanmak için gerekli KKD sağlandı mı veya ayakkabılar kaymaz cinsten değil</t>
  </si>
  <si>
    <t>Yüksekteki bir platforma veya çatıya çıkılması gerektiği zaman kullanılan merdivenler erişim sağlanan bu yükseklikten en az 91 cm daha uzun dğil</t>
  </si>
  <si>
    <t>METAL TEK. ELEKTRİKLİ TESİSAT VE EKİPMANLAR</t>
  </si>
  <si>
    <t>Elektrik panoları ekipman ve tesisatı Isı ve kıvılcımlardan uzak değil</t>
  </si>
  <si>
    <t>Yanma, Yaralanma,Ölüm</t>
  </si>
  <si>
    <t>Eletrik panolarının önünde yalıtkan paspas yok</t>
  </si>
  <si>
    <t>Elektrik Çarpması, Yanma, Yaralanma, Ölüm</t>
  </si>
  <si>
    <t>Elektrik panolarında troid röle yok</t>
  </si>
  <si>
    <t>Maddi zarar</t>
  </si>
  <si>
    <t>Kabloların ekipman ile birleştiği bölgeler (kök kısımları) sağlam değil</t>
  </si>
  <si>
    <t>Maddi zarar, yanma, Yaralanma</t>
  </si>
  <si>
    <t>Kabloların yol üstünden geçtiği bölgelerde uygun emniyet tedbirleri alınmamış</t>
  </si>
  <si>
    <t>Sahada açık ortamda kullanılan prizler saha mı, yoksa ev tipi priz mi? (Saha tipi prizler genelde siyah renkli ve kapaklıdır)</t>
  </si>
  <si>
    <t>Eletrik çarpması, maddi hasar</t>
  </si>
  <si>
    <t>Elektrik panoları fiş girişlerinde kapağa sahip değil</t>
  </si>
  <si>
    <t>Elektrik Çarpması , Maddi hasar, Yangın, Yaralanma</t>
  </si>
  <si>
    <t>Sigorta kutusu ve elektrik panosu vb. unsurlar genel görüntü olarak emniyetli mi?</t>
  </si>
  <si>
    <t>Elektrik Çarpması , Maddi hasar, Yangın, Yaralanma, Ölüm</t>
  </si>
  <si>
    <t xml:space="preserve">Kablolar dağınık vaziyette mi? Kablo Yönetimi noktasında gerekli tedbirler alınmamış, </t>
  </si>
  <si>
    <t>Bir yere elektrik verilmesi, kabloların birbirine bağlanması, elektrik panosu yerleştirilmesi, arıza tamiri vb durumlarda “Elektrik İş İzni” doldurulmuyor</t>
  </si>
  <si>
    <t>Alet veya makinelerin topraklaması çalışmıyor</t>
  </si>
  <si>
    <t>Yaralanma,Hastalık, Ölüm, Maddi Kayıp</t>
  </si>
  <si>
    <t>Elektrik panolarının etrafında panoya ulaşımı engellenmeyecek durumda değil</t>
  </si>
  <si>
    <t>Nemli ve ıslak yerler ile parlama ve patlama tehlikesi olan yerlerde aydınlatma lambaları, fiş priz ve anahtarlar su damlalarına ve toza karşı tamamen korunmamış.</t>
  </si>
  <si>
    <t>Maddi zarar, Hastalık</t>
  </si>
  <si>
    <t>Eğitim kaydı tutulmuyor.</t>
  </si>
  <si>
    <t>Yaralanma , Elektrik çarpması</t>
  </si>
  <si>
    <t>Makinanın bulunduğu konum, makinanın güvenli kullanımı için uygun değil? (çevredeki malzemeler, taşınan parçalar ve operatörün çalışma sahası dikkate alınarak)</t>
  </si>
  <si>
    <t xml:space="preserve">Maddi kayıp, Yanma,Yaralanma,  Ölüm </t>
  </si>
  <si>
    <t>Makinelerin güvenli çalışmaları, kurulum ve bakımları, yükleme-boşaltmaları ve atıklarının taşınması için kendi aralarında ve çevrelerinde yeterli boşluk bırakılmamış</t>
  </si>
  <si>
    <t>Operatörü ve makine alanı içerisindeki diğer kişileri, çalışma noktasında ve makinanın dönen noktalarındaki tehlikelerden, uçan parçalardan, talaşlardan, kıvılcımlardan korumak için korumalar geliştirilmemiş</t>
  </si>
  <si>
    <t>Kas ve iskelet sistemi rahatsızlıkları, Göz hastalıkları, Yaralanma</t>
  </si>
  <si>
    <t>METAL TEK. EKRANLI ARAÇLAR VE BİLGİSAYARLAR</t>
  </si>
  <si>
    <t>Ekranlı Araçlarla Çalışmalarda Sağlık ve Güvenlik Önlemleri Hakkında Yönetmelik doğrultusunda tedbirler alınmamış</t>
  </si>
  <si>
    <t>Maddi Hasar,Göz hastalıkları</t>
  </si>
  <si>
    <t>Sandalyeler ergonomik değil</t>
  </si>
  <si>
    <t>Baş ağrısı, stres, Yorgunluk</t>
  </si>
  <si>
    <t>Bilgisayar odası yeterli aydınlanmıyor</t>
  </si>
  <si>
    <t>Göz rahatsızlıkları</t>
  </si>
  <si>
    <t>Bilgisayar ekranları sağlığa zararlı ışınlar için önlem alınmamış</t>
  </si>
  <si>
    <t>Göz rahatsızlıkları, Meslek Hastalığı</t>
  </si>
  <si>
    <t>Bilgisayarla çalışma ortamında ısı düşük</t>
  </si>
  <si>
    <t>Bilgisayarla çalışma ortamında nemden arındırılmamış</t>
  </si>
  <si>
    <t>Bilgisayarla çalışma ortamı gürültülü ortamdan değil</t>
  </si>
  <si>
    <t>Asabiyet, Maddi kayıp, Zaman kaybı</t>
  </si>
  <si>
    <t>Elektrik kaynaklı problemlere karşı önlemler alınmamış</t>
  </si>
  <si>
    <t>BASINÇLI KAPLAR VE TESİSATLAR</t>
  </si>
  <si>
    <t>Periyodik bakımları yetkili teknik elemanlar tarafından yapılmamış</t>
  </si>
  <si>
    <t>Kompresör çalışma alanının dışında değil</t>
  </si>
  <si>
    <t>Seperatör elemanı her yıl düzenli olarak değiştirilmiyor</t>
  </si>
  <si>
    <t xml:space="preserve"> Maddi Kayıp</t>
  </si>
  <si>
    <t>Yanıcı Gazlar için;(Örn: Asetilen, hidrojen, bütan, propan, metan vb. Tüm olası ateşleme kaynakları)  tesislerin uygun tasarımı, sigara ve açık alevlerin kısıtlanması sağlanmamış</t>
  </si>
  <si>
    <t xml:space="preserve"> Maddi Kayıp,Yaralanma,Ölüm</t>
  </si>
  <si>
    <t>Yanıcı gazların depolandığı ve kullanıldığı alanlarda yangın söndürücü ve uygun dedektör bulunmuyor</t>
  </si>
  <si>
    <t>Yanıcı gaz kullanılan ekipmanın üzerinde ayrıca sızıntı dedektörü yok</t>
  </si>
  <si>
    <t>Yaralanma, Maddi Kayıp, ölüm</t>
  </si>
  <si>
    <t>Regülatör kontrol periyodlarına uyulmuyor</t>
  </si>
  <si>
    <t>Sızıntı testi uygun yapılmıyor</t>
  </si>
  <si>
    <t>Maddi  Hasar,Yanma, Yaralanma,Ölüm</t>
  </si>
  <si>
    <t>Dağıtım hatları ve çıkışları anlaşılır bir şekilde etiketlenmemiş ve bu etiket çalışılan gazı belirtmiyor</t>
  </si>
  <si>
    <t>Borulama sistemleri sızıntılar için düzenli olarak kontrol edilmiyor</t>
  </si>
  <si>
    <t>Sanayi gazı tüplerinin mecburi uygulamaya konulmuş TS EN 1803 ve TS EN 1968 standartlarına göre periyodik muayene ve deneyleri yapılmamış</t>
  </si>
  <si>
    <t>Maddi Hasar, Yaralanma,Yangın, Ölüm</t>
  </si>
  <si>
    <t>Tüplerin gövdesi ezik ve darbe var</t>
  </si>
  <si>
    <t>Tüpün içeriği, tüpün her kullanımında belirlenmiyor?(Dolu, Boş veya Serviste).</t>
  </si>
  <si>
    <t>Maddi hasar,</t>
  </si>
  <si>
    <t>Tüplerdeki hasarlar varsa  hatalı olduğunu göstermek için tespit edilen tüpleri etiketleyerek üretici firma ile irtibata geçilmemiş</t>
  </si>
  <si>
    <t>Hangi tip tüp sabitleyicisi kullanılması gerektiği yetkili temsilciye sorulmamış</t>
  </si>
  <si>
    <t>Tüp hareket ettirileceği zaman portatif tezgah braketi kullanılmıyor</t>
  </si>
  <si>
    <t>Bir tüpün dahi taşınması için özel donatılmış ve zincir bağlamalı el arabası kullanılmıyor</t>
  </si>
  <si>
    <t>Bir tüpün kendine bağlı durumdaki regülatörle birlikte taşınmamasına dikkat edilmiyor.</t>
  </si>
  <si>
    <t>Gaz tüpleri; havalandırılmış, iyi aydınlatılmış ve yanıcı maddelerden uzak bir yerde muhafaza edilmiyor</t>
  </si>
  <si>
    <t xml:space="preserve"> Maddi Kayıp,Yaralanma,Yanma,Ölüm</t>
  </si>
  <si>
    <t>Gazlar tiplerine göre belirlenmiş ve kolayca ayırt edilebilen yerlerde depolanmıyor</t>
  </si>
  <si>
    <t>Yanıcı gaz içeren tüpler; oksijen ve diğer oksidan tüplerinden yanmaz bir duvarla ayrılmışmı ya da aralarında en az 6,1 metre (Kaynak: Yapı taşları) mesafe yok</t>
  </si>
  <si>
    <t>Zehirli, kriyojenik ve asal gazlar ayrı yerlerde depolanmıyor</t>
  </si>
  <si>
    <t>Zehirlenme, Bayılma, Meslek hastalığı, Ölüm</t>
  </si>
  <si>
    <t>Tüpler yetkisiz personelin ulaşamayacağı bir yerde depolanmıyor</t>
  </si>
  <si>
    <t>Depo alanları; fazla ısı ve açık ateş kaynaklarından uzak bir yerde, kapalı veya yeraltındamı?</t>
  </si>
  <si>
    <t>METAL TEK. YANGIN VE PATLAMA</t>
  </si>
  <si>
    <t>Tesisat galeri ve kanallarında yangın yalıtımı yapılmamış</t>
  </si>
  <si>
    <t>Maddi zarar, Yanma,Elkt. Çarpması</t>
  </si>
  <si>
    <t>Personel yangın ve patlamayla ilgili eğitim almamış</t>
  </si>
  <si>
    <t>Yanma, Yaralanma, Ölüm</t>
  </si>
  <si>
    <t>Yıllık yangın tatbikatı yapılıp kayıt altına alınmamış</t>
  </si>
  <si>
    <t>Yangın esnasında görev dağılımı yapılmamış</t>
  </si>
  <si>
    <t>Yangın durumunda ilk kurtarılacak işaretlenmemiş</t>
  </si>
  <si>
    <t>Kaynak işlemlerinden sonra ortam ve kaynak ekipmanları içindeki gazlar güvenli şekilde havalandırılmıyor</t>
  </si>
  <si>
    <t>Üst solunum Hast.,Meslek hastalığı</t>
  </si>
  <si>
    <t>METAL TEK. GÜRÜLTÜ VE TİTREŞİM</t>
  </si>
  <si>
    <t>Gürültü seviyesinin yüksek olduğu yerlerde gerekli önlemler alınmıyor</t>
  </si>
  <si>
    <t>İşitme kaybı,Meslek Hastalığı, Yaralanma</t>
  </si>
  <si>
    <t>Gürültü maruziyetinin fazla olduğu yerlerde gürültü testleri yapılmıyor</t>
  </si>
  <si>
    <t>Maddi kayp,İşitme kaybı,Meslek Hastalığı, Yaralanma</t>
  </si>
  <si>
    <t>Çalışma sırasında ortaya çıkan gürültünün uyarıcı alarmları bastırma olasılığı önlenmiyor</t>
  </si>
  <si>
    <t>Atelyelerde gürültü cinsine uygun KKD (Kişisel Koruyucu Donanım) yok</t>
  </si>
  <si>
    <t>Motor çalıştırılan atelyelerde sesin absorbe edilmesi için duvara yalıtım yapılmamış</t>
  </si>
  <si>
    <t>Gürültü ve titreşim süreleri yapılan işe uygun tutulmuyor</t>
  </si>
  <si>
    <t>Yaralanma,Uzuv kaybı, Maddi kayıp</t>
  </si>
  <si>
    <t>Gürültülü ve titreşimli yerde çalışan elemanların periyodik olarak sağlık taraması yapılmıyor</t>
  </si>
  <si>
    <t>İşitme kaybı, Yaralanma, Meslek Hastalığı</t>
  </si>
  <si>
    <t>METAL TEK. KİMYASAL GÜVENLİK</t>
  </si>
  <si>
    <t>Numunenin katı, sıvı, gaz, tehlikeli madde, toz, granül özelliği öncelikli olarak belirlenmiyor.</t>
  </si>
  <si>
    <t>Maddi Kayıp, Zehirlenme, Yaralanma, Yanma</t>
  </si>
  <si>
    <t>Çalışanlar çalışma alanlarındaki kimyasal tehlikeler ve uygun korunma şartları konusunda bilgili değil</t>
  </si>
  <si>
    <t>Kimyasallar ile çalışırken yapılan işe uygun iş elbiseleri ve kişisel koruyucu donanım kullanılmıyor</t>
  </si>
  <si>
    <t>Zehirlenme, Yanma, Solunum hast.</t>
  </si>
  <si>
    <t>Her kimyasal için malzeme güvenliği-güvenlik bilgi formu yok</t>
  </si>
  <si>
    <t>Yaralanma,Uzuv kaybı,  Ölüm, Maddi kayıp</t>
  </si>
  <si>
    <t>Tehlikeli madde içeren her konteynır (fıçı, tank, şişe v.b.)uygun biçimde etiketlenmemiş</t>
  </si>
  <si>
    <t>Kimyasallar, birbirine zıt olanlar(asit ve baz, organik ve oksitleyiciler gibi) ayrı tutularak depolanmıyor</t>
  </si>
  <si>
    <t>Vücuda zarar verici kimyasallar kullanıldığı zaman acil yıkama imkânları (örn:göz banyoları ve duş) mevcut değil</t>
  </si>
  <si>
    <t>Görme kaybı, Yaralanma</t>
  </si>
  <si>
    <t>Kişinin acil yıkama imkânlarına ulaşmasını engelleyecek durumlar ortadan kaldırılmamış</t>
  </si>
  <si>
    <t>Yaralanma,  Maddi kayıp</t>
  </si>
  <si>
    <t>Acil durum göz banyosu yok</t>
  </si>
  <si>
    <t>Toksikolojik etkilerine göre sınıflandırmalar yapılıp güvenlik önlemleri alınmamış</t>
  </si>
  <si>
    <t>Zehirlenme, Solunum Hast. Mes. Hast., Ölüm</t>
  </si>
  <si>
    <t>Kullanımı yasak olan kimyasal maddeler ile yapılması yasaklanan işler tablosu öğretmen ve öğrencilerin görebilecekleri yerde asılı değil</t>
  </si>
  <si>
    <t>Maddi zarar,Yanma, Yaralanma,Ölüm</t>
  </si>
  <si>
    <t>METAL TEK. ATIKLAR</t>
  </si>
  <si>
    <t>Atık konteynırları ilk atık konulduktan sonra ambalajın üzerinden net olarak görünecek şekilde etiketlenmiyor</t>
  </si>
  <si>
    <t>Atık bilgi formları eksiksiz doldurulup kayıt altına alınmıyor</t>
  </si>
  <si>
    <t>Satın alınan kimyasalların geri dönüşümlü olmasına dikkat edilmiyor</t>
  </si>
  <si>
    <t>Kimyasallar zararsız veya daha az zararlı alternatifleri ile değiştirilmiyor</t>
  </si>
  <si>
    <t xml:space="preserve">Zehirlenme, Solunum Hast. Mes. Hast., </t>
  </si>
  <si>
    <t>Çalışanlar kimyasal saçılmaların temizlenmesi için yetiştirilmiş ve teçhizatlandırılmamış</t>
  </si>
  <si>
    <t>Maddi zarar, Cildin tahriş olması, Yanma, Yaralanma</t>
  </si>
  <si>
    <t>İnce talaş, cilalar ve çözücüler gibi ürünler için ürün türünü ve ürünle ilişkili tehlikeleri (kanserojen, cila çözücü buharı, toz tehlikesi gibi) belirten semboller içeren uyarılar mevcut değil</t>
  </si>
  <si>
    <t xml:space="preserve">Yanma, yaralanma, </t>
  </si>
  <si>
    <t>Pil, Yağ, Katı, Kentsel, Bitkisel, Radyoaktif, Tıbbi ve kentsel atıklarla ilgili yönetmeliklerin gereği için tedbirler alınmamış</t>
  </si>
  <si>
    <t xml:space="preserve">Yanma, yaralanma, zehirlenme, meslek hast. </t>
  </si>
  <si>
    <t>Kullanılan yağ, yakıt gibi sıvıların kutularında uygun işaretleme yapılmamış</t>
  </si>
  <si>
    <t>Yanma , Yaralanma</t>
  </si>
  <si>
    <t>METAL TEK. EL ALETLERİ VE EKİPMANLARI</t>
  </si>
  <si>
    <t>Sivri ve kesici aletler koruyucu kılıf içerisinde değil</t>
  </si>
  <si>
    <t>ATELYELER (SOĞUK İŞLEM ATÖLYESİ)</t>
  </si>
  <si>
    <t>Yaralanma, Maddi Kayıp, Kas ve İskelet Hastalıkları</t>
  </si>
  <si>
    <t>Çalışma masaları, makineler ve taburelerin yükseklikleri ayarlanamıyor</t>
  </si>
  <si>
    <t>Yaralanma, Kas ve iskelet hast.</t>
  </si>
  <si>
    <t>Çalışma alanı yeterli değil</t>
  </si>
  <si>
    <t xml:space="preserve">Yaralanma, Çarpma, Yanma </t>
  </si>
  <si>
    <t>Solunum hast, Mesl. Hast.</t>
  </si>
  <si>
    <t>Yanma, Yaralanma</t>
  </si>
  <si>
    <t>Makineler yerleşim planına göre kurulmamış</t>
  </si>
  <si>
    <t>Yaralanma,  Maddi Kayıp</t>
  </si>
  <si>
    <t>Güvenlik kuralları ve uyarıcı etiketler tezgah üzerinde bulunmuyor</t>
  </si>
  <si>
    <t>Yaralanma,Uzuv kaybı,  Maddi Kayıp</t>
  </si>
  <si>
    <t>Makinelerin çalışmayan sistemleri onarılmamış</t>
  </si>
  <si>
    <t>Yaralanma,Maddi hasr</t>
  </si>
  <si>
    <t>Makinelerin Acil stop anahtarı yok</t>
  </si>
  <si>
    <t>Çalışanlar için gerekli KKD (Kişisel Koruyucu Donanım) yok</t>
  </si>
  <si>
    <t>Yaralanma, Üst solunum hast.,İşitme kaybı, Mes. Hast. Ölüm</t>
  </si>
  <si>
    <t>KKD (Kişisel Koruyucu Donanım) uygun şekilde muhafaza edilmiyor</t>
  </si>
  <si>
    <t>WC ve duş yok</t>
  </si>
  <si>
    <t>Maddi kayıp, yaralanma</t>
  </si>
  <si>
    <t>Yedek parçalar için uygun dolap hazırlanmamış</t>
  </si>
  <si>
    <t xml:space="preserve">Maddi zarar, Zaman Kaybı, Yaralanma </t>
  </si>
  <si>
    <t>Yangın Ekibi çizelgesi yok</t>
  </si>
  <si>
    <t>Yanma,Yaralanma,Maddi Kayıp, Ölüm</t>
  </si>
  <si>
    <t>Personele yangın hakkında eğitim verilmemiş</t>
  </si>
  <si>
    <t>Atelyelerde sorumlu kişilerin İsmi yazılı değil</t>
  </si>
  <si>
    <t>ATELYELER (SICAK İŞLEM ATÖLYESİ)</t>
  </si>
  <si>
    <t>Acil durum aydınlatması yok</t>
  </si>
  <si>
    <t>Acil durum organizasyonu  yapılmamış</t>
  </si>
  <si>
    <t>Yaralanma , Yanma, Maddi Kayıp</t>
  </si>
  <si>
    <t xml:space="preserve">Hastalık ,Yaralanma </t>
  </si>
  <si>
    <t>Ecza dolabı yok</t>
  </si>
  <si>
    <t>Yaralanma, Yanma</t>
  </si>
  <si>
    <t>Elektrik tesisatı yangına karşı güvenli değil</t>
  </si>
  <si>
    <t xml:space="preserve">Zehirlenme, Üst. Solunum hast. </t>
  </si>
  <si>
    <t>Şahmerdan Makinesi güvenlik önlemleri alınmamış</t>
  </si>
  <si>
    <t>Yanma, yaralanma</t>
  </si>
  <si>
    <t>Pleyt, örs ve konik uygun yerleştirilmemiş</t>
  </si>
  <si>
    <t>Yanma, Yaralanma , Sıcak parça düşmesi</t>
  </si>
  <si>
    <t>Uygun  KKD kullanılmıyor</t>
  </si>
  <si>
    <t>Maddi kayıp, Yanma Yaralanma, Zehirlenme.</t>
  </si>
  <si>
    <t>Malzeme rafları istifleme kurallarına uygun değil</t>
  </si>
  <si>
    <t>Atölye elektrik tesisatı topraklama hattı ölçümü yapılmamış</t>
  </si>
  <si>
    <t>Maddi zarar, Elektrik çarpması</t>
  </si>
  <si>
    <t>Atölyede toz ve dumana karşı gerekli önlemler alınmıyor</t>
  </si>
  <si>
    <t>Bütün çalışanlar yangın tüpü kullanmayı bilmiyor</t>
  </si>
  <si>
    <t>Yangı acil durum planı yok herkes görevini bilmiyor</t>
  </si>
  <si>
    <t>Yangın uyarı ve algılama sistemi yok</t>
  </si>
  <si>
    <t xml:space="preserve">TAŞLAMA TEZGAHI </t>
  </si>
  <si>
    <t>Makinaların,gerekli koruyucuları takılmamış</t>
  </si>
  <si>
    <t>Yaralanma, Uzuv kaybı</t>
  </si>
  <si>
    <t>Acil stop anahtarı yok</t>
  </si>
  <si>
    <t>Maddi kayıp, Yaralanma, Uzuv Kaybı</t>
  </si>
  <si>
    <t>KAYNAK-KESİM-KAPLAMA İŞLERİ</t>
  </si>
  <si>
    <t>Kaynak, kesim ve pirinçle kaplama sırasında ortaya çıkan tehlikelere maruz kalabilecek personel ve öğrenciler korunmak için (göz ve yüz koruyucusu, eldiven, önlük ve gaz maskesi gibi) kişisel koruyucu donanım kullanılmıyor</t>
  </si>
  <si>
    <t>Solunum hast, Mesl. Hast.UV Işınlara maruz kalma.</t>
  </si>
  <si>
    <t>Dolu tüpler için uygun yer ayrılmamış</t>
  </si>
  <si>
    <t>Yanma,  zehirlenme, ölüm</t>
  </si>
  <si>
    <t xml:space="preserve">Kaynak işyerleri ortaya çıkan zararlı maddeleri kaynaklarında mümkün olduğunca tamamen toplayan emiş sistemleriyle donatılmamış </t>
  </si>
  <si>
    <t>Hava ve su kirliliği, toksiklojik etkiler</t>
  </si>
  <si>
    <t>Kullanılan emiş sistemlerinin tehlikeli maddeleri yeterince topladıkları ve hava sınır değerlerine (örn. MAK ve TRK) uygun değil</t>
  </si>
  <si>
    <t xml:space="preserve">İşletmede gaz tüplerinin taşınması sırasında alınacak emniyet önlemleri hakkında yeterli bilgi dokümanı mevcut değil </t>
  </si>
  <si>
    <t>Yaralanma , Yanma, Maddi Kayıp, ölüm</t>
  </si>
  <si>
    <t>Kaynak atölyeleri dışında yapılan kaynak işlerinde yangın veya patlama olup olamayacağı kontrol edilmiyor</t>
  </si>
  <si>
    <t>Yanma, yaralanma, maddi kayıp , ölüm.</t>
  </si>
  <si>
    <t>Dar mekanlarda kaynak işlerine başlamadan önce önlemler planı yapılmamış</t>
  </si>
  <si>
    <t>MAKİNALARIN HAREKETLİ PARÇALARI</t>
  </si>
  <si>
    <t>Güvenliği sağlanmamış hareketli parçaları bulunan makinalar için gerekli önlem alınmamış</t>
  </si>
  <si>
    <t>Makine ve atelyede kaçak akım rolesi yok</t>
  </si>
  <si>
    <t>Zorlama anında makine otomatik olarak durmuyor</t>
  </si>
  <si>
    <t>Maddi zarar, Yaralanma, Uzuv Kaybı, Ölüm</t>
  </si>
  <si>
    <t>Makine yere (zemine) sabitlenmemiş</t>
  </si>
  <si>
    <t>Maddi kayıp.</t>
  </si>
  <si>
    <t>Makinelerin tehlike durumunda otomatik stop sistemi yok</t>
  </si>
  <si>
    <t>Yaralanma, Uzuv Kaybı</t>
  </si>
  <si>
    <t xml:space="preserve">Makinalar arasındaki mesafe yönetmeliğe uygun değil </t>
  </si>
  <si>
    <t>Yanma, Yaralanma,Maddi hasar</t>
  </si>
  <si>
    <t>Makina çalışma alanı uygun çizgilerle belirtilmemiş</t>
  </si>
  <si>
    <t>Yanma, Yaralanma, ölüm</t>
  </si>
  <si>
    <t>Hareketli kısımlar muhafazalı değil</t>
  </si>
  <si>
    <t>İş parçası bağlama sistemleri yeteri derecede emniyetli değil</t>
  </si>
  <si>
    <t>Kesici bağlama sistemleri yeterince emniyetli değil</t>
  </si>
  <si>
    <t>Hareketli parça üzerine güvenlik boyası vurulmamış</t>
  </si>
  <si>
    <t xml:space="preserve">ABKANT PRES  </t>
  </si>
  <si>
    <t>Preslerin çalışma sahasının tamamında risk değerlendirmesi yapılmamış</t>
  </si>
  <si>
    <t>Maddi kayıp, Yaralanma</t>
  </si>
  <si>
    <t>Makinenin zeminle ankraj bağlantısı yapılmamış</t>
  </si>
  <si>
    <t>Presler düzenli olarak bir ehil kişi tarafından muayene edilmemiş</t>
  </si>
  <si>
    <t xml:space="preserve">Maddi  kayıp, Yaralanma </t>
  </si>
  <si>
    <t xml:space="preserve"> Koruyucu düzenekler “işleri kolaylaştırmak” için manuple edilmiş</t>
  </si>
  <si>
    <t xml:space="preserve">Maddi zarar, Yaralanma, Uzuv Kaybı, </t>
  </si>
  <si>
    <t>Makinenin çalışma alanı özel bir şekilde çizilmemiş</t>
  </si>
  <si>
    <t xml:space="preserve">GYOTİN MAKAS </t>
  </si>
  <si>
    <t>Makine yerleşim planına göre kurulmamış</t>
  </si>
  <si>
    <t>Tezgahların tehlike durumunda OTOMATİK  durdurma sistemi yok</t>
  </si>
  <si>
    <t>Maddi hasar, Uzuv kaybı</t>
  </si>
  <si>
    <t>Tezgahların tehlike durumunda uzaktan durdurma sistemi yok</t>
  </si>
  <si>
    <t>Makinaların emniyetli çalışma alanı belirlenmemiş</t>
  </si>
  <si>
    <t>Tezgah gürültü seviyesi standartlara uygun değil</t>
  </si>
  <si>
    <t xml:space="preserve">  HİDROLİK BORU BÜKME</t>
  </si>
  <si>
    <t>Bükme kafası koruyucu paravanı yok</t>
  </si>
  <si>
    <t>Maddi Kayıp, Yaralanma</t>
  </si>
  <si>
    <t>Makinaların çalışma alanlarının içerisinde diğer çalışanlar bulunuyor</t>
  </si>
  <si>
    <t>Makinalar arasındaki mesafe yönetmeliğe uygun değil</t>
  </si>
  <si>
    <t>Maddi zarar, Yaralanma</t>
  </si>
  <si>
    <t>Kumanda panosu yada ekranı olumsuz çevre etkilerinden korunmuyor.</t>
  </si>
  <si>
    <t xml:space="preserve">SUTUNLU MATKAP </t>
  </si>
  <si>
    <t>Tezgah yerleşimi uygun değil</t>
  </si>
  <si>
    <t>Tezgahın soğutma sistemi çalışmıyor</t>
  </si>
  <si>
    <t>Tezgah parça bağlama mengenesinin tezgah pleytine bağlantısı yapılmamış</t>
  </si>
  <si>
    <t>Maadi Zarar, Yaralanma</t>
  </si>
  <si>
    <t>SİLİNDİR SAC BÜKME</t>
  </si>
  <si>
    <t>Makine dişli ve merdaneler arasına çalışanların el, kol yada iş elbisesi sıkışmasına karşı önlemler alınmamış</t>
  </si>
  <si>
    <t xml:space="preserve">DAİRE TESTERE </t>
  </si>
  <si>
    <t>Makinenin kurulumu standartlara uygun değil</t>
  </si>
  <si>
    <t>Kas ve iskelet sistemi rahatsızlığı, Yangın</t>
  </si>
  <si>
    <t>Makine üzerinde yada çevresinde gerekli uyarı ve ikaz panoları bulunmuyor</t>
  </si>
  <si>
    <t>Maddi Kayıp, Yaralanma, Uzuv Kaybı</t>
  </si>
  <si>
    <t>Makine kullanım yerinde çevreye zarar vermemesi için gerekli önlem alınmamış</t>
  </si>
  <si>
    <t>Yaralanma,Maddi Kayıp</t>
  </si>
  <si>
    <t>Makinenin güvenlik ekipmanları (sıkma çenesi) yok</t>
  </si>
  <si>
    <t xml:space="preserve"> PROFİL GÖNYE KESME </t>
  </si>
  <si>
    <t>Makinede kesilecek uzun parçalar için gönyeli taşıma sehpası yok</t>
  </si>
  <si>
    <t>Makinenin sehpası yere sabitlenmemiş</t>
  </si>
  <si>
    <t xml:space="preserve"> ŞAHMERDAN</t>
  </si>
  <si>
    <t>Makine kurulumu talimatlara uygun değil</t>
  </si>
  <si>
    <t>Kas ve iskelet sistemi rahatsızlığı</t>
  </si>
  <si>
    <t>Makine  sarsıntı ve titreşime karşı darbe absorbe eden zemin üzerinde değil</t>
  </si>
  <si>
    <t>Makine çekiç bölgesinden çevreye  parça fırlamalarına karşı gerekli önlem alınmamış</t>
  </si>
  <si>
    <t>Maddi Zarar, Yanma, Yaralanma, Ölüm</t>
  </si>
  <si>
    <t>Makinede sıcak parça dövmelerinde etrafa sıçrayacak tufal yada kıvılcımlar için gerekli güvenlik alınmamış</t>
  </si>
  <si>
    <t xml:space="preserve"> TAV OCAKLARI  </t>
  </si>
  <si>
    <t>Yere düşecek ve çevreye fırlayacak sıcak parçalar için gerekli önlemler alınmamış</t>
  </si>
  <si>
    <t>Çalışanlar birbirini engellemeyecek kadar geniş çalışma alanı yok</t>
  </si>
  <si>
    <t xml:space="preserve">ÖRTÜLÜ ELEKTROD ARK KAYNAK MAKİNESİ </t>
  </si>
  <si>
    <t>Makine kullanımında çıkan duman ve gazlardan korunmak üzere alınan önlemler yeterli değil</t>
  </si>
  <si>
    <t>Zehirlenme, Meslek Hastalığı</t>
  </si>
  <si>
    <t>Çalışanlar uygun alet ve KKD kullanmıyor</t>
  </si>
  <si>
    <t>Maddi zarar, El ve yüz yanığı, UV Işınlarına maruz kalama, Meslek Hast.</t>
  </si>
  <si>
    <t>Makine taşınırken pens şase kablolarından çekilmemesine dikkat edilmiyor</t>
  </si>
  <si>
    <t>Maddi zarar ,Kaçak akım</t>
  </si>
  <si>
    <t>Makine devrilmemesi için 10 derecen eğimli yerlerde sabitlemesi yapılmıyor</t>
  </si>
  <si>
    <t xml:space="preserve">GAZ ALTI ARK KAYNAK MAKİNESİ  </t>
  </si>
  <si>
    <t>Koruyucu gaz tüpü değiştirme prosedürü bütün çalışanlar tarafından bilinmiyor</t>
  </si>
  <si>
    <t>Kaynak ilave tel makarası değiştirme prosedürünü bütün çalışanlar bilmiyor</t>
  </si>
  <si>
    <t>Maddi zarar, Yaralanma, Göz kaybı</t>
  </si>
  <si>
    <t>Çalışanlar uygun KKD kullanmıyor</t>
  </si>
  <si>
    <t>Meslek Hast. Yanma, Zehirlenme</t>
  </si>
  <si>
    <t>Yapılan çalışmalarda çıkan kaynak dumanı ve gazlardan korunmak üzere uygun havalandırma yok</t>
  </si>
  <si>
    <t xml:space="preserve">TIG KAYNAK MAKİNESİ </t>
  </si>
  <si>
    <t>Koruyucu Gaz Tüpü açma ve kapama işlemi için gerekli uyarılar makine üzerinde mevcut değil</t>
  </si>
  <si>
    <t>Koruyucu gaz tüp sabitlenmemiş</t>
  </si>
  <si>
    <t>Çıkan kaynak dumanı ve gazlar için uygun havalandırma yok</t>
  </si>
  <si>
    <t>Tungsten Elektrod bileme ve değişitirme işlemi çalışanlar tarafından bilmiyor</t>
  </si>
  <si>
    <t xml:space="preserve"> PLAZMA KESME ÜNİTESİ </t>
  </si>
  <si>
    <t>Makine  taşıma arabası yok</t>
  </si>
  <si>
    <t>METAL TEK. DEPOLAMA İSTİFLEME</t>
  </si>
  <si>
    <t xml:space="preserve"> Çalışanlar işletmenin depolama ve istifleme kuraları hakkında bilgi sahibi mi ve bunların içeriği hakkında düzenli aralıklarla eğitimden geçmedi</t>
  </si>
  <si>
    <t>Kas ve iskelet sist. Raht. Yanma, Yaralanma,  ölüm</t>
  </si>
  <si>
    <t>Yangın söndürücülere, ilk yardım araçlarına ve elektrik panolarına erişimin serbest bırakılması ve acil çıkışların kapatılmaması sağlanmamış</t>
  </si>
  <si>
    <t>Dar boğazlarda yasağa aykırı depolama olmaması için sorumlu amir tarafından kısa süreli olarak depolama ve hazırlama için ek alanlar gösterilmiyor</t>
  </si>
  <si>
    <t>Çalışanlar raf ve dolaplarda çalışmak üzere yalnız izin verilmiş olan yardımcı araçları kullanmak konusunda, örn. merdiven kullanmak ve çekmece veya raf yüzeylerine basmaktan kaçınmak gibi, güvenlik eğitiminden geçmediler</t>
  </si>
  <si>
    <t>Depo içinde rahat yürünmüyor</t>
  </si>
  <si>
    <t>Mobiya Atölyesi</t>
  </si>
  <si>
    <t>Kaçak akım rolesi</t>
  </si>
  <si>
    <t>Yaralanma , parça fırlatma iş ekipmanına kapılma uzuv kaybı</t>
  </si>
  <si>
    <t>Basınçlı kap ve tesisatlar</t>
  </si>
  <si>
    <t>Patlama aşırı basınç yarılma</t>
  </si>
  <si>
    <t>Atölyeler</t>
  </si>
  <si>
    <t>Boğulma  zehirlenme</t>
  </si>
  <si>
    <t>Takılma, çarpma ,Makineye kapılma</t>
  </si>
  <si>
    <t>Çarpma , ezilme, yaralanma</t>
  </si>
  <si>
    <t>yaralanma, makineye kapılma, uzuv kaybı, ölüm</t>
  </si>
  <si>
    <t>yaralanma, iş ekipmanına kapılma</t>
  </si>
  <si>
    <t>Makine koruyucuları</t>
  </si>
  <si>
    <t>Makineler</t>
  </si>
  <si>
    <t>Acil durumda makineyi durduramama</t>
  </si>
  <si>
    <t>yaralanma, parça batması</t>
  </si>
  <si>
    <t xml:space="preserve">Zımpara taşı </t>
  </si>
  <si>
    <t>zımpara taşının parçalanması</t>
  </si>
  <si>
    <t>Hava kompresörleri</t>
  </si>
  <si>
    <t>patlama, yangın</t>
  </si>
  <si>
    <t>Daire testereler</t>
  </si>
  <si>
    <t>Yangın, patlama</t>
  </si>
  <si>
    <t>patlama, basınçlı hava, yaralanma, ölüm</t>
  </si>
  <si>
    <t>Kompresörler</t>
  </si>
  <si>
    <t>su-yağ ayrıştıramama</t>
  </si>
  <si>
    <t>atıklar</t>
  </si>
  <si>
    <t>yaralanma, düşme, takılma, parça batması</t>
  </si>
  <si>
    <t>Makine koruyucusunun tekrar takılmaması</t>
  </si>
  <si>
    <t>Çalışma tezgahları</t>
  </si>
  <si>
    <t>bel, boyun ağrısı, rahat olmayan çalışma tezgahı</t>
  </si>
  <si>
    <t>İş ekipmanları, el aletleri</t>
  </si>
  <si>
    <t>bel, boyun ağrısı, yaralanma, ekipmanın düşmesi</t>
  </si>
  <si>
    <t>Çalışma tezgahı</t>
  </si>
  <si>
    <t>Tezgahlar</t>
  </si>
  <si>
    <t>tezgahın kullanım, bakım ve onarımında karmaşa</t>
  </si>
  <si>
    <t>iş ekipmanının yer değiştirmesi, titreşim</t>
  </si>
  <si>
    <t>iş ekipmanın durdurlamamasu</t>
  </si>
  <si>
    <t>patlama, yaralanma, ölüm</t>
  </si>
  <si>
    <t>El Aletler</t>
  </si>
  <si>
    <t>Kolay yanabilir madde ve malzemeler</t>
  </si>
  <si>
    <t>Körlenmiş araçlar</t>
  </si>
  <si>
    <t>Çalışanlara ekranlı araçlarla çalışmalarda isg eğitimi verilecektir.</t>
  </si>
  <si>
    <t>Ekranlı Araçlarda ÇalışmalardaSağlıkı ve Güvenlik önlemleri Yönetmeliği</t>
  </si>
  <si>
    <t>Okul Müdürü</t>
  </si>
  <si>
    <t>Ekranlı aracın ekranındaki parlama ve yansımalar, bu araçların pencereye bakması engellenerek veya aydınlatmanın ekran arkasından alınması sağlanarak önlenecektir.</t>
  </si>
  <si>
    <t>Kullanılan ekranların üst orta noktasının, çalışanların göz hizasında olması sağlanacaktır.klavye,fare,kağıt tutacağı vs. çevre ekipmanlar çalışanların vücüt ölçülerine ve duruşlarına uygun yerlere yerleştirilecektir.</t>
  </si>
  <si>
    <t>Masa, çalışanın dizlerini rahatça içeri uzatabileceği ve kollarını yukarı kaldırmadan dirseklerini üzerine dayayabileceği yükseklikte, sandalyeler ise ayarlanabilr özellikte olacaktır.</t>
  </si>
  <si>
    <t>Uygun işyeri düzenlemesi her bölüm için yapılacaktır. ofısler duzenlenecek.makına ekıpmanlardan ağır olanların uygun ve ulaşımı kolay yerlere yerleştirilmesi sağlanacaktır.</t>
  </si>
  <si>
    <t>Ofis ortamındaki dolaplar ve raf sistemleri duvara güvenli bir şekilde montelenecektır.</t>
  </si>
  <si>
    <t>İşyeri Bina Ve Eklentierinde alınacak Sağlık ve Güvenlik Önlemlerine İlişkin Yönetmelik</t>
  </si>
  <si>
    <t>Ofis  odalarındaki dolapların üzerine konan malzemeler düşmeleri önlenecek şekilde düzenli bir şekilde konulacaktır. mümkünse daha uygun bir yere konulmalıdır.</t>
  </si>
  <si>
    <t>Ofis ortamı çalışanların rahatça hareket edebilecekleri şekilde düzenlenmelidir.</t>
  </si>
  <si>
    <t>Ortamda dağınık bulunan kablo vb takılmaya düşmeye sebebiyet verecek durumlar ortadan kaldırılacaktır.</t>
  </si>
  <si>
    <t xml:space="preserve">Elektrikli alet/ekipmanlar üreticilerce sağlanan kullanım klavuzlarında belirtilen hususlara uygun şekilde kullanılacaktır.çalışanlar güvenli kullanımları konusunda bilgilendirilecektir. </t>
  </si>
  <si>
    <t>Elektrikli alet ekipmanlar düzenli kontrol edilecek bozuk hasarlı olanlar yenileri ile değiştirilecektir.</t>
  </si>
  <si>
    <t>Topraklaması yapılmış olmalıdır. düzenli aralıklarla bağlantı kabloları kontrol edilmeli, deforme olmuş olan kablolar değiştirilmelidir. elektriksel bir sorunda yetkili servis ile görüşülüp müdahaleyi yetkili servisin yapması sağlanmalıdır.</t>
  </si>
  <si>
    <t>Tüm çalışanlara temel isg eğitimi verilecektir.</t>
  </si>
  <si>
    <t>Çalışanların İş Sağılı ve Güvenliği Eğitimleri Usul ve Esasları Hakknda Yönetmelik</t>
  </si>
  <si>
    <t>Elle taşıma ile ilgili çalışanlar bilgilendirilmelidir. neden olabileceği kas iskelet sistemi hastalıklarına karşı bilgilendirme yapılmalı.bilinçli hareket etmeleri sağlanacaktır.</t>
  </si>
  <si>
    <t>Elle Taşıma İşleri Yönetmeliği</t>
  </si>
  <si>
    <t>Personel özlük dosyaları oluşturulacak ve işyerinde bulundurulacaktır.</t>
  </si>
  <si>
    <t>4857 Sayılı İş Kanunu</t>
  </si>
  <si>
    <t>Eğitim ve bilgilendirme ile ilgili tüm belgeler kayıt altına alınacaktır ve uygun şekilde muhafaza edilecektir.</t>
  </si>
  <si>
    <t>657 Sayılı Devlet Memurları Kanunu</t>
  </si>
  <si>
    <t>Tüm  çalışanlar işe giriş periyodik muayenesine ve iş yeri hekimlerinin uygun gördüğü diğer periyodik muayenelere (6 ayda bir portör, akciğer grafisi, göz muayenesi vb.…) tabi tutulacaktır.</t>
  </si>
  <si>
    <t>İşyerlerinde Acil Durumlar Hakkında  Yönetmelik</t>
  </si>
  <si>
    <t xml:space="preserve">Çalışanların görev tanımları yapılacak ilave iş yükü verilmeyecektir. yapacakları işle ilgili bilgi verilecek ve yönlendirileceklerdir. </t>
  </si>
  <si>
    <t>Yapılan  işin kişiye uygun olmasına, kişilerin karakteristik özelliklerine, iş  dağılımlarının dengeli olmasına dikkat edilecektir.</t>
  </si>
  <si>
    <t>İşyerinde İşveren veya İşveren Vekili Tarafından Yürütülecek İş Sağlığı ve Güvenliğine İlişkin Yönetmelik</t>
  </si>
  <si>
    <t xml:space="preserve">Bu tür olaylar karşısında çalışanlar müdahil olmaktan kaçınarak derhal işverene haber vermeleri konusunda bilgilendirileceklerdir. </t>
  </si>
  <si>
    <t>Kişisel koruyucu donanımların iş yerinde kullanılmasına dair yönetmelik</t>
  </si>
  <si>
    <t>Çalışanlar yönetimden ve meslektaşlarından yeterli bilgi, yardım ve desteği almaktadırlar. işyerinde teşvik sistemleri uygulanmalıdır.</t>
  </si>
  <si>
    <t>Çalışma alanında geçirilen sürenin iş kanununa ilişkin çalışma süreleri yönetmeliğine göre 9 saati aşmamasına ,fazla çalışma süresinin ise 11 saati aşmamasına dikkat edilecek, fazla çalışma karşılığı günlük kazancın %50si kadar mesai ücreti ödenecektir.</t>
  </si>
  <si>
    <t>657 sayılı kanun ve 4857 Sayılı kanun</t>
  </si>
  <si>
    <t>Dinlenme molalarının ayarlanması.rotasyon yapılması çalışanların monotonluktan kurtarılması adına düzenlemeler yapılması. kas iskelet sistemi hastalıklarından korunma yolları konsunda bilgiledirilecektir.</t>
  </si>
  <si>
    <t>Ayakta çalışan personel için, çalışma alanının koyulabilen yerlerine ayaklı tabure veya ayak yaslama çubukları yerleştirilecektir.uygun dinlenme molaları düzenlenecektir.</t>
  </si>
  <si>
    <t>Hasta öğrenci çocukların okula gelmemesi rapor alması, personelin gerekli aşılamalarının yapılması gerekmektedir.</t>
  </si>
  <si>
    <t>İşyeri hekimi ve diğer sağlık personelinin görev, yetki, sorumluluk ve eğitimleri hakkında yönetmelik</t>
  </si>
  <si>
    <t>Personel çocukları gerek olmadıça taşımayacaktır. acil durumlarda taşıması gerektiği zamanlarda elle kaldırma tekniklerine uygun kaldıracaktır. bu konuda eğitimli olacaktır.</t>
  </si>
  <si>
    <t>İlgili personel bu konuda eğitimli olacak ve çocuklara sözlü uyarıda bulunacak.</t>
  </si>
  <si>
    <t>Okul saatlerinde dışarı çıkmak isteyen öğrenci çucuklar ailelerinin izni olmadan dışarı çıkarılmayacaktır. ailelerinden birinin gelip alması sağlanacaktır.</t>
  </si>
  <si>
    <t>Çalışanlar kazalara yol açabilecekleri şekilde davranmamaları konusunda bilgilendirilecektir.</t>
  </si>
  <si>
    <t>Çalışanların madde bağımlılığı, işe giriş sağlık raporları ve periyodik kontrollerle tespit edilecektir.</t>
  </si>
  <si>
    <t>Hijyen Eğitimi Yönetmeliği</t>
  </si>
  <si>
    <t>Personelin kişisel hijyenine dikkat etmesi sağlanacaktır. genel hijyen bilgisi verilecektir.gerekli sağlık kontrolleri yapılacaktır.</t>
  </si>
  <si>
    <t>Hasta olan personelin işe gelmemesine özen gösterilecektir.</t>
  </si>
  <si>
    <t>İşyeri içersinde kapalı alanlarda çalışma alanlarında sigara içilmesi yasaklanmış ve çalışanlar bu konuda bilgilendirilmiştir.gerekli uyarı levhaları asılacaktır.</t>
  </si>
  <si>
    <t>Gerekli ilaçlamalar yapılacaktır.</t>
  </si>
  <si>
    <t xml:space="preserve">Bakım onarımı yapacak personele/taşeron personeline çalışma yapılacak alanda  gerekli güvenlik önlemleri alması konusunda gerekli uyarılar yapılacak . hangi alanda hangi çalışmanın yapılacağına ve tehlike ve risklerine karşın personele bilgi verilecek,çalışma yapılan alan(lar)ın etrafına güvenlik şeritleri çekilecek gerekli uyarı levhaları konulacaktır.                                                               </t>
  </si>
  <si>
    <t>Personel ve öğrenciler için düzenlenen okul dışı faaliyetler geziler için ulaşım ve konaklama ile ilgili sağlık güvenlik tedbirleri belirlenecek ve uygulanması sağlanacaktır.</t>
  </si>
  <si>
    <t>Geçici ve Belirli süreli işlerde iş sağlığı ve ve güvenliği hakkında yönetmelik</t>
  </si>
  <si>
    <t>Okul bahçe ve bina personel-öğrenci giriş kapıları sık sık kontrol edilecek. sallanan vb durumda olan kapılar tamir edilecek. herhangibir acil durumda düşmeyecek şekilde sağlam bir şekilde montenecektir.</t>
  </si>
  <si>
    <t>Okulun orta bölümünden okula giriş yaparken yağmurlu-karlı havalarda oluşan kaygan zemine kaydırmaz bantlar yapıştırılmalıdır.</t>
  </si>
  <si>
    <t>Zemin kayma veya düşmeyi önleyecek şekilde kaplanmıştır. iç zeminler düzenli kontrol edilecektir. zemın kaymaya düşmeye neden olacak şekilde ıslak bırakılmayacaktır. zeminde eskıme/ hasarlanmalar onarılacaktır.</t>
  </si>
  <si>
    <t>Bina genelinde (koridorlar, derslikler, öğretmen odaları wc ler vb. tavanlar kontrol edilecek hasarlı olan bölümler tamir edilecek.</t>
  </si>
  <si>
    <t>İşyerinin bulunduğu yapıdaki merdiven genişlikleri ve basamak yükseklikleri uygun olup merdivenler boyunca trabzanlar mevcuttur. trabzan ayakları arasında düşmeyi önleyecek kapalı bloklar veya uygun aralıklarla düşmeyi önleyecek şekilde dikmeler olacaktır.tüm merdivenlere düşmeyi önleyici kaymaz bant yapıştırılacaktır.</t>
  </si>
  <si>
    <t>Çatıya izinsiz çıkışlar engellenecektir.</t>
  </si>
  <si>
    <t>İşyerinde tüm cam yüzeylerin aynaların uygun şekilde monte edilip edilmediği kontrol edilecek.kırık veya çatlak bulunması halinde değiştirilecektir. cam bölümlerin ve cam kapıları  şeriti çekilecek vaya uygunşaret ile belirtilecek.</t>
  </si>
  <si>
    <t>Assansör yapımı süresince ilgili çalışma alanlarına personelin ve öğrencilerin geçmesi önlenecek uygun şerit vb ile gerekli uyarı levhaları asılacaktır.</t>
  </si>
  <si>
    <t>Asansör işletme, bakım ve peryodik kontrol yönetmeliği</t>
  </si>
  <si>
    <t>Asansörün yılda 1 defa yetkili kişiler tarafından periyodik bakımı yapılacak ve buna dair belge, iş yerinde saklanacaktır.</t>
  </si>
  <si>
    <t>Asansör makine dairesi kilitli tutulacak yetkili personel harici grişler önlenecektir.</t>
  </si>
  <si>
    <t>Asansör makine dairesinde su bulunmaması sağlanacak.gerekli tedbirler alınacaktır.</t>
  </si>
  <si>
    <t>Asansör aydınlatma ve havalandırma sisteminin düzenli aralıklarla kontrol edilmesi gerekmektedir.</t>
  </si>
  <si>
    <t>Kaçak akım rölesi ana elektrik hattına bağlı olacaktır.</t>
  </si>
  <si>
    <t>Elektrik İç Tesisleri  Yönetmeliği</t>
  </si>
  <si>
    <t>İş yerinin bulunduğu binanın,elektrik ve topraklama tesisatının, yetkili bir eleman tarafından, yıllık periyodik bakımı yaptırılacak ve  yaptırıldığına dair belge  işyerinde bulundurulacaktır.</t>
  </si>
  <si>
    <t>Elektrik/sigorta kutuları kilitlenecek, yetkisiz kişilerin erişimleri önlenecektir. elektrik panosunn önüne kauçuk paspas konulacaktır.</t>
  </si>
  <si>
    <t>Kablolu aletler kullanıldığında en yakın prize takılacak ve uzatma kabloları çalışanların takılıp düşmeyeceği şekilde sabitlenecektir.</t>
  </si>
  <si>
    <t>Elektrikli ekipmalar düzenli olarak kontrol edilecek, bozuk veya arızalı ekipmanların kullanımı engellenecektir. prizlerin sağlamlığı düzenli kontrol edilecektir.</t>
  </si>
  <si>
    <t>Çocuklar ve personel için tehlike arz eden durumlar düzeltilecek alçakta bulunan prizler kapaklı olacak.</t>
  </si>
  <si>
    <t>Arızalı lambalar değiştiriliecektir ve diğer sorunlar için elektrikçi çağırılacaktır. aydınlatma elemanlarının periyodik bakımı yapılacaktır. gün ışığının kontrolü amacıyla pencereler için ayarlanabilir perdeler vb sağlanacaktır.</t>
  </si>
  <si>
    <t>Tüm alanlar düzenli havalandırılacaktır. yeterli doğal ve suni havalandırma sağlanacaktır. işyeri içersindeki sıcaklık ve nem rahatsızlık vermeyecek düzeyde tutulacaktır.</t>
  </si>
  <si>
    <t xml:space="preserve">Havalandırma iklimlendirme cihazlarının, klimaların,  yıllık periyodik bakımları yaptırılacak ve buna dair belge, iş yerinde saklanacaktır. </t>
  </si>
  <si>
    <t xml:space="preserve">Ufo vb ısıtıcılar duvara sabitlenecektir. </t>
  </si>
  <si>
    <t>Binaların yangından korunmasına dair yönetmelik</t>
  </si>
  <si>
    <t>Gaz kaçağına karşı gerekli önlemler alınacak.gazla çalışan ocak periyodik olarak kontrol edilecek, kablo korumalarına ve topraklamalarına dikkat edilecektir.kombinin periyodik bakımları yaptırılacaktır.</t>
  </si>
  <si>
    <t xml:space="preserve">Temizlik yapacak kişi(ler) belirlenmiştir. periyodik temizlik yapılması sağlanacaktır, gerekli kontroller yapılacaktır. </t>
  </si>
  <si>
    <t>Çöpler düzenli kontrol edilip atılacaktır.  cam, kağıt vb ayrı ayrı bertarafı sağlanması</t>
  </si>
  <si>
    <t>Çamaşır suyu ve tuz ruhunun, klor gazı açığa çıkmasından dolayı birlikte kullanılmaması. kimyasalların ayrı bir dolapta tutulması,çıplak elle temas edilmemesi.yüksek derişimleri hazırlanarak temizlik yapılmaması.temizlik esnasında havalandırmanın açık olması sağlanacaktır.gerekli bilgilendirme yapılacaktır.</t>
  </si>
  <si>
    <t>Kimyasal maddelerle çalışmalarda sağlık ve güvenlik önlemleri hakkında yönetmelik</t>
  </si>
  <si>
    <t>Etiketli ağızları kapalı bir biçimde düzenli olarak depolanacaktır. kırılabilir kaplarda bulunan kimyasallar en fazla 40cm yüksekliğe kadar depolanmalıdır. çalışanlar kullanılan kimyasallar konsunda bilgilendirilecektir.</t>
  </si>
  <si>
    <t xml:space="preserve">Personel/öğrenci wc lerin temizliği düzenli aralıklarla yapılacaktır. temizlik çizelgesi asılıp düzenli tutulacak. tuvaletlerde ve lavabolarda ve kapı kollarının temizliği için mutlaka çamaşır suyu kullanılmalıdır .yeterli havalandırması sağlanacaktır. </t>
  </si>
  <si>
    <t>Tüm wc lavabo malzeme ve dolapları duvara iyi bir şekilde monte edilecek. düzenli aralıklarla kontrol edilecek gevşeyen hasarlananlar tamir edilecek veya değiştirilecektir.</t>
  </si>
  <si>
    <t>Sınıflar,ofisler,öğretmenodaları ve koridorlarda kullanılan paspaslar ile tuvaletlerde kullanılan paspaslar kesinlikle ayrı olacaktır. paspaslar çamaşır sulu su ile yıkanıp dezenfekte edilmelidir.</t>
  </si>
  <si>
    <t>Kullanılan su sebillerinin bakımları  yılda 1 yapılacak. fitltreleri temizlenecek. bakım belgesi işyerinde saklanacaktır.tek kullanımlık bardak kullanılacaktır.</t>
  </si>
  <si>
    <t>Periyodik elektrik topraklama ölçümleri yaptırılacaktır.</t>
  </si>
  <si>
    <t>Hazır içme suyu kullanılmaktadır.</t>
  </si>
  <si>
    <t>Biyolojik etkenlere maruziyen risklerinin önlemleri hakkında yönetmelik</t>
  </si>
  <si>
    <t>Dolabın önündeki içme suyu akma haznesi doldukça boşaltılacaktır.</t>
  </si>
  <si>
    <t>Şebeke suyunun,  il kontrol laboratuvarına analizi  yaptırılacaktır.</t>
  </si>
  <si>
    <t>Ürünlerin son tüketim tarihine dikkat edilecek.cihazın çalışır durumda olup olmadığı sürekli kontrol edilecek.</t>
  </si>
  <si>
    <t>Korıdorlarda bulunan tekerlekli hareketli duyuru sergi panolarısabitlenmelidir.</t>
  </si>
  <si>
    <t>İşyeri ortamında gürültü rahatsız edici düzeyde olmayacak şekilde fax, Fotokopi vb makinaların yerleşimi ayarlanmıştır.</t>
  </si>
  <si>
    <t>Çalınların gürültü ile ilgili risklerden korunmalarına dair yönetmelik</t>
  </si>
  <si>
    <t>İlgili uyarı levhaları mevcut ancak eksiklikler var. eksiklikler giderilecektir.</t>
  </si>
  <si>
    <t>İşyerlerinde acil durumlar hakkında yönetmelik</t>
  </si>
  <si>
    <t>Tüm duyuru panoları uygun ve güvenli bir şekilde monte edilecektir.</t>
  </si>
  <si>
    <t>Tüm alanlarda (ofisler, derslikler, öğretmen odaları, dinlenme odaları,laboratuvarlar vb) içersinde duran mobilyalar düzenli kontrol edilecektedir.hasarlı olanlar tamir edilecek veya değiştirilecektir.</t>
  </si>
  <si>
    <t>Öğretmen odalarındaki raf sistemleri ve dolaplar duvara iyi bir şekilde monte edilecektir.</t>
  </si>
  <si>
    <t>Öğretmen odasındaki masa çalışanların dizlerini rahatça içeri uzatabileceği ve kollarını yukarı kaldırmadan dirseklerini üzerine dayayabileceği yükseklikte, sandalyeler ise ayarlanabilr özellikte ve yeterli sayıda olacaktır.</t>
  </si>
  <si>
    <t>Kullanılan ekranların üst orta noktasının, çalışanların göz hizasında olması sağlanacaktır. klavye, fare, kağıt tutacağı vs. çevre ekipmanlar çalışanların vücüt ölçülerine ve duruşlarına uygun yerlere yerleştirilecektir. ekranlı aracın ekranındaki parlama ve yansımalar, bu araçların pencereye bakması engellenerek veya aydınlatmanın ekran arkasından alınması sağlanarak önlenecektir.</t>
  </si>
  <si>
    <t>Uygun işyeri düzenlemesi her bölüm için yapılacaktır.öğretmen odaları duzenlenecek. makına ekıpmanlardan ağır olanların uygun ve ulaşımı kolay yerlere yerleştirilmesi sağlanacaktır.</t>
  </si>
  <si>
    <t>Öğretmen odaları çalışanların rahatça hareket edebilecekleri şekilde düzenlenecektir.</t>
  </si>
  <si>
    <t>Öğretmen odalarında bulunan elektrikli çay makineleri kullanım klavuzlarına göre, hijyen kurallarına uygun bir şekilde kullanılacaktır.</t>
  </si>
  <si>
    <t>Tahtalar, raf sistemleri, dolaplar duvara uygun ve güvenli bir şekilde monte edilecek. gerekli kontroller yapılacaktır.</t>
  </si>
  <si>
    <t>Bilgisayar bağlantıları düzgün yapılacak kabloları dağınık şekilde bırakılmayacaktır.</t>
  </si>
  <si>
    <t>Projektörler düşmeyecekleri güvenli bir şekilde monte edilecek gevşeme olup olmadığı sık sık  kontrol edilecektir.</t>
  </si>
  <si>
    <t>Tüm dersliklerde ortamda dağınık kablo bulundurulmayacak gerekli önlemler alınacaktır.</t>
  </si>
  <si>
    <t>Öğretmen masaları öğrenci sıraları oturanın dizlerini rahatça içeri uzatabileceği ve kollarını yukarı kaldırmadan dirseklerini üzerine dayayabileceği yükseklikte,öğretmen kürsüleri ergonomik özellikte olacaktır.</t>
  </si>
  <si>
    <t>Laboratuvar panosunda laboratuvar sorumlusunun iletişim numarası asılacaktır.</t>
  </si>
  <si>
    <t>Laboratuvar masa, tabure, tezgah ve masalar ergnomiğe uygun olacaktır.uygun ergonomik yerleşimi sağlanacaktır.</t>
  </si>
  <si>
    <t>Tüm dolaplar,raflar  duvara güvenli bir şekilde montelenecektır.raflara taşıyabileceğinden fazla malzeme konulmayacaktır. raflarda gerekirse süpürgelik olacaktır.</t>
  </si>
  <si>
    <t>Ortamda dağınık kablo bulundurulmayacak gerekli önlemler alınacaktır.</t>
  </si>
  <si>
    <t>Tehlikeli maddeler kilitli dolapta muhafaza edilecek, kimyasalların üzeri uyun şekilde etiketlenecek, kapakları sıkıca kapalı dökülmeyecek şekilde muhafaza edilecektir. ani dökülme, göze deriye sıçrama sonucu temas vb durumlarda yapılması gerekenleri içeren malzeme güvenlik bilgi formu şeklinde formlar bulundurulacaktır. alınacak tedbirler belirtilecektir.</t>
  </si>
  <si>
    <t>Laboratuvar elektrik panolarının ilgili personel harici kullanılması önlenecektir.</t>
  </si>
  <si>
    <t>Deney veya test düzenekleri deneyden önce kontrol edilecek. kullanılabilecek sınır değerler bilinecektir.</t>
  </si>
  <si>
    <t>Ulaşması kolay yerde 6kg lık uygun tıpte kuru kımyevı tozlu/ eşdeğer gazlı) yangın söndürücü olacak, tüpler 6 ayda bir kontrol edilecek,yıllık genel bakımları yaptırılacak,kuru kimyevi tozluların 4 yıl sonunda tozları yenilenecektir ve  tüpler yerden 20 ila 90 cm yüksekte olacak şekilde duvara montelenecektir.yangın söndürücü bulunacak 6 ayda 1 bakımları yaptırılacaktır.</t>
  </si>
  <si>
    <t xml:space="preserve">İlk yardım dolabı temin edilecek, ihtiyaç halinde kolay ulaşılabilir alanlarda içinde yeterli malzeme olacak şekilde kullanıma hazır muhafaza edilecektir. </t>
  </si>
  <si>
    <t>Müzik odası ses izolasyonu ve akustik uygulaması olacaktır.</t>
  </si>
  <si>
    <t>Çalışanların gürültü İle ilgili risklerden kronmasına dair yönetmelik</t>
  </si>
  <si>
    <t>Elektronik müzik aletler için gereklii elektrik tesisatı sağlanacak ve standartlara uygun panosu olacaktır.</t>
  </si>
  <si>
    <t>Müzik aletleri güvenliği etkilemeyecek şekilde muhafaza edilecektir.</t>
  </si>
  <si>
    <t>Kütüphane çalışan personeli masaları öğrenci masaları oturanın dizlerini rahatça içeri uzatabileceği ve kollarını yukarı kaldırmadan dirseklerini üzerine dayayabileceği yükseklikte olacaktır.  sandalyeler ise ayarlanabilr özellikte ve yeterli sayıda olacaktır.sandalyeler ergonomik olacaktır.</t>
  </si>
  <si>
    <t>Spor salonlarında çalışanlara zarar verebilecek sert yüzeyler izolasyon malzemeleri ile kaplı olacaktır.</t>
  </si>
  <si>
    <t>Basket sahasında ve spor salonundaki basket potalarının ve tüm demr aksamların güvenli bir şekilde monte edilip edilmediği kontrol edilecek, düzenli olarak kontrol edilecek gevşeyen bölümler var ise derhal sağlamlaştırılacaktır.</t>
  </si>
  <si>
    <t>Personel soyunma odaları, kullanım sırasında rahatça hareket edilebilecek şekilde düzenlenecek.  yeterli sayıda dolap sağlanacaktır.</t>
  </si>
  <si>
    <t>Duş içinde herhangi bir düşme sırasında tutunulabilecek sağlam bir tutunma aparatı monte edilecektir veya zemine kaydırmaz malzeme konulacaktır.</t>
  </si>
  <si>
    <t>Soyunma odaları ve duşlar düzenli her kullanım sonrası temizlenecektir.</t>
  </si>
  <si>
    <t>Seyirci koltukları ergonomik olacaktır. hasarlı olanlar onarılacaktır.</t>
  </si>
  <si>
    <t>Sağlam monte edilip edilmedikleri kontrol edilecek, gerekli ise sağlamlaştırılması sağlanacaktır.  düzenli göz ile kontrol edilecek sallanıp sallanmadığına bakılacak.</t>
  </si>
  <si>
    <t>Dinlenme odaları ergonomik yönden iyi tasarlanmış hijyen kurallarına uygun temizliği bakımı düzenli yapılacaktır.</t>
  </si>
  <si>
    <t>Termal konfor şartları (ısı-havalandırma-nem) sağlanacaktır.yeterli aydınlatma sağlanacaktır.gerekli kontroller ölcümler yapılacaktır.</t>
  </si>
  <si>
    <t>Mutfak için ayrı bir bölme bulunmaktadır, çalışma alanında yeme-içme yapılmayacaktır.</t>
  </si>
  <si>
    <t>Mutfak alanına mecburi girişler dışındakiler engellenecek , girişlerde galoş,bone vb. kullanılacaktır.</t>
  </si>
  <si>
    <t>Raflar ve dolaplar duvara düzgün ve güvenli bir şekilde monte edilecek malzemeler taşıma limitince düzenli bir şekilde düşmeyecek şekilde yerleştirilecektir. raflarda düşmeye karşılık süpürgelik olacaktır.</t>
  </si>
  <si>
    <t>Düzenli aralıklarla temizliği yapılacaktır. çalışan personel genel hijyen kurallarına uygun çalışacaktır.</t>
  </si>
  <si>
    <t>Kullanılan bezler araç-gereç ve eviyeler dezenfektan maddelerle yeterince temizlendikten sonra kullanıma devam edilecektir.</t>
  </si>
  <si>
    <t>Kantinde satışa sunulan ürünlerin  son tüketim tarihine dikkat edilecektir.</t>
  </si>
  <si>
    <t>Satışa sunulan gıda maddeleri ilgili mevzuat uyarında tarım ve köy işleri bakanlığından üretim/ithalat izinli olacaktır.</t>
  </si>
  <si>
    <t>Elektrikli alet/ekipmanlar üreticilerce sağlanan kullanım klavuzlarında belirtilen hususlara uygun şekilde kullanılacaktır. çalışanlar güvenli kullanımları konusunda bilgilendirilecektir.gerekli bakımlar yaptırılacaktır.</t>
  </si>
  <si>
    <t>Personelin çalışma sırasında kişisel koruyucu donanım; önlük, eldiven vs. kullanması sağlanacaktır. personelin dikkatli çalışması sağlanacaktır.</t>
  </si>
  <si>
    <t>Davlumbazların çalışıp çalışmadığı kontrol edilecek.düzenli bakımları yapılacaktır. aspiratör ve bacalar is,kurum vb birikmelerine karşın düzenli temizlenecektir.</t>
  </si>
  <si>
    <t>İlgili çalışan işini bitirdikten sonra tüm malzemeleri yerlerine kaldıracaktır.</t>
  </si>
  <si>
    <t xml:space="preserve">Kesisi ve delici aletler bu konuda yetkili olan çalışanlar tarafından kullanılmaktadır. dikkatli kullanmaları konusunda bilgilendirme yapılacaktır.yorgun ve dalgın çalışmaması sağlanacaktır. </t>
  </si>
  <si>
    <t>Kesici veya delici alet veya ekipmanlar periyodik olarak kontrol edilecektir.</t>
  </si>
  <si>
    <t>Kullanılan bıçak vb. aletlerin  sterilize edilmiş olmasına ve genel hijyenin sağlanmış olmasına dikkat edilecektir.</t>
  </si>
  <si>
    <t>Ocak yanında tutuşma tehlikesi olan eşya bulundurulmayacaktır.</t>
  </si>
  <si>
    <t>Mutfak alanına mecburi girişler dışındakiler engellenecek , girişlerde galoş, bone vb kullanılacaktır.</t>
  </si>
  <si>
    <t>Yemek yapımın üstlenen firma is sağlığı ve güvenliği ile ilgili faaliyetlere başlamış.risk analizini yaptırmış.uygulama aşamasındadır.</t>
  </si>
  <si>
    <t>Yemek yapımını üstlenen firmanın genel  hijyen, ürün kesme,işleme,pişirme vb durumlardaki hijyen  kurallarına uygun, mikrobik rahatsızlıklara sebebiyet vermeyecek şekilde çalışıp çalışmadığı denetlenmelidir.bu konuda bilgilendirme yapılmalıdır.</t>
  </si>
  <si>
    <t>Mutfak alanı tezgah lavabo ve makinaların uygun ergonomik  yerleşimi sağlanmalıdır.</t>
  </si>
  <si>
    <t>Raflar ve dolaplar duvara düzgün ve güvenli bir şekilde monte edilecek malzemeler düzenli bir şekilde düşmeyecek şekilde taşıyabileceği miktarda yerleştirilecektir. raflarda düşmeye karşılık süpürgelik olacaktır.</t>
  </si>
  <si>
    <t xml:space="preserve">Bu tür alet veya ekipmanlar kullanıldıktan sonra yerlerine kaldırılacaktır. </t>
  </si>
  <si>
    <t>Lateks alerjısı durmunda alternatif eldiven temin edilecektir.</t>
  </si>
  <si>
    <t>Kullanılan çatal, kaşık, bıçakların vb malzemelerin sterilize edilmiş olmasına ve genel hijyenin sağlanmış olmasına dikkat edilecektir. kullanılan bıçaklar strelize edilmelidir.</t>
  </si>
  <si>
    <t>İşe yeni başlayan veya farklı görevleri olan personelin bilgisi olmayan alet ve makinaları kullanması engellenecektir.</t>
  </si>
  <si>
    <t>Makinaların doğru kullanımı ve bakımı konusunda kullanım kılavuzları bulundurulacaktır ve bu kılavuzlara uygun olarak kullanılacaklardır.</t>
  </si>
  <si>
    <t>Elektrikli ekipmanlar su ve kimyasal içerikli ürünlerden uzakta saklanmakta ve kuru elle kullanılmaktadır. elektrikli aletler su geçirmez özelliktedir.</t>
  </si>
  <si>
    <t>Elektrikli alet/ekipmanlar üreticilerce sağlanan kullanım klavuzlarında belirtilen hususlara uygun şekilde kullanılacak  kullanım talimatları olacaktır. muhafazaları olmadan kullanılmayacaktır.  çalışanlar güvenli kullanımları konusunda bilgilendirilecektir. gerekli bakımlar yaptırılacaktır, topraklamaları olacaktır.</t>
  </si>
  <si>
    <t>Personelin çalışma sırasında kişisel koruyucu, önlük, eldiven vs. kullanması sağlanacaktır.</t>
  </si>
  <si>
    <t>Personele taşıma konusunda eğitim verilmeli. sıcak malzemeler içi uygun kkd kullanılmalı.</t>
  </si>
  <si>
    <t xml:space="preserve">Servis alanı ile mutfak arasındaki geçiş yolları çarpma riski oluşturmayacak şekilde  düzenlenmiş olacaktır. </t>
  </si>
  <si>
    <t>İşyerlerinde acil durumlar yönetmeliği</t>
  </si>
  <si>
    <t>Düzenli aralıklarla temizliği yapılacaktır. mutfakta çalışan personel genel hijyen kurallarına uygun çalışacaktır.</t>
  </si>
  <si>
    <t>Kullanılan kurulama bezleri yeterince temizlendikten sonra kullanıma devam edilecektir.</t>
  </si>
  <si>
    <t>Kirli araç gereçler çok bekletilmeden iyi bir şekilde yıkanacaktır.</t>
  </si>
  <si>
    <t xml:space="preserve">Kaygan zemin oluştuğunda paspaslama yapılacak,kaygan zemin uyarısı konulacaktır. </t>
  </si>
  <si>
    <t>Kablolar bağlantı noktalarından izole bantla bağlanacak, çalışanların ve suyun temas etmeyeceği noktalara sabitlenecektir.</t>
  </si>
  <si>
    <t>Zemin ıslak bırakılmayacak kaygan zemin uyarı levhaları koyulacaktır. personel ayakkabıları/terlikleri  kaymaz tabanlı olması sağlanacaktır. personel bu konuda bilgilendirilecektir.</t>
  </si>
  <si>
    <t>Personelin çalışma sırasında kişisel koruyucu, eldiven. kullanması sağlanacaktır.bu konuda bilgilendirilecek ve gerekli denetimler yapılacaktır.</t>
  </si>
  <si>
    <t>Tüm atık kapları üzerleri etiketlenecek. uygun yerlere konulacak düzenli boşatılmaları sağlanacak. kapakları kapalı olacaktır.</t>
  </si>
  <si>
    <t>Atık su yönetmeliğine uygun olarak, toplanan yağlar, çevre il müdürlüğünden temin edilen ulusal atık taşıma formu ile birlikte yağ toplayan lisanslı firmaya teslim edilecektir.</t>
  </si>
  <si>
    <t xml:space="preserve">Günlük düzenli temizliği yapılacaktır. kapıları doğrudan mutfak alanına açılmayacak şekilde olacaktır.                        </t>
  </si>
  <si>
    <t>İlkyardım mudahale odası düzenli aralıklarla temizlenecek kullanılan ekipmanlar strelize olacaktır.</t>
  </si>
  <si>
    <t xml:space="preserve">Son kullanma tarihine bakılmadan ilaç kulanılmayacak. kullanım tarihi gecen ilaçlar derhal imha edilecek. </t>
  </si>
  <si>
    <t>İlkyardım yönetmeliği</t>
  </si>
  <si>
    <t>Elektrik odası kilitli tutulacak yetkili kişi harici girişler önlenecektir.</t>
  </si>
  <si>
    <t>Raflara düzenli istifleme yapılacak ağır malzemeler alt raflarda olacaktır.</t>
  </si>
  <si>
    <t>Sadece sorumlu personel kazan dairesine girecektir. izinsiz girişleri önlemek için kapısı daima kilitli tutulacaktır.kaloriferci "yetkili kaloriferci ateşçi belgesine sahip olmalıdır.</t>
  </si>
  <si>
    <t>Kazanların bakımı ve bacaların temizlik ve kontrolü periyodik olarak düzenli olarak yetkili kişi/kutruluşlarla yapılacaktır. periyodik bakımkartı oluşturulacaktır.</t>
  </si>
  <si>
    <t>Kazan dairesi işletme talimatı ve uyarı levhaları asılacaktır.kazanalr yakılmadan önce kazan görevlisi tarafından tüm vanaların, klepelerın, kapakların emniyet durumları yakıt ve su miktarları ve işletme ile ilgili tüm husular kontrol edilecektir.</t>
  </si>
  <si>
    <t>Uygun havalandırma ve aydınlatma  sağlanacaktır.temiz hava girişi tarafında yanıcı patlayıcı gaz girişi olmayacaktır.</t>
  </si>
  <si>
    <t xml:space="preserve">Kazan dairesinde kullanılan yakıt tipine uygun yangın söndürücü bulundurulacaktır.( fuel-oil yakıtlı kazan dairesinde köpüklü yangın söndürme tüpü) </t>
  </si>
  <si>
    <t>Doğalgazlı yakıtın kulllanıldığı kazan dairesinde gaz kaçağına karşı dedektör ve alarm mevcut olacaktır.fuel-oil, doğalgaz, lpg vb yakıtlı kazan dairesinde ve dışında acil yakıt kesme vanası olacaktır.</t>
  </si>
  <si>
    <t>Kazan dairesindeki tüm elektrikli tesisat ve kablolar exproof özellikte olacaktır.</t>
  </si>
  <si>
    <t>Boru tesisatları, açma kapama elemanları içinde geçen akışkan cinsine ve standartlara göre boyanmış olacaktır.</t>
  </si>
  <si>
    <t>Kazan dairesind ebulunan kazan,boyler,kaalı genleşme deposu vb gibi kapalı kaplar üzerinde kapasitesi, çalışma basıncı, test basıncı, imalat basıncı, tarihi vb bilgiler yazılı olacaktır.boru hatları pompa ve vanalar üzerinde de isimleri yazılı olacaktır.</t>
  </si>
  <si>
    <t>İş ekipmanlarının kullanımında sağlık ve güvenlik şartlatı yönetmeliği</t>
  </si>
  <si>
    <t>Kazan dairesinde gereksiz malzeme bulunmayacaktır.</t>
  </si>
  <si>
    <t>Açıktan giden tesisata donmaya karşı tedbir alınacaktır.</t>
  </si>
  <si>
    <t>Yangın, deprem ve statik elektriğe karşı gerekli güvenlik önlemleri alnıacaktır.</t>
  </si>
  <si>
    <t xml:space="preserve">İlk yardım dolabı temin edilecek  ihtiyaç halinde kolay ulaşılabilir bir alanlda içinde yeterli malzeme olacak şekilde kullanıma hazır muhafaza edilecektir. </t>
  </si>
  <si>
    <t>Engellerden arındırılmış uygun oyun alanı belirlenecek. personel dikkatli davranması konusunda uyarılacak,nöbetçi personel çocuklara uygun sözlü uyarılarda bulunacak.</t>
  </si>
  <si>
    <t>Okul bahçesindeki bozulmalar düzeltilecek. eğimli alanlar yer grafiği çizilerek belirtilecek. okul bahçesi kesici yüzeyli /çakıllı olmayacaktır.</t>
  </si>
  <si>
    <t>Ziyaretçilerin personelin ve servislerin araç trafiği ile ilgili prosedür oluşturulacaktır.</t>
  </si>
  <si>
    <t>Gerekli sınıfta ehliyetli,src sürücü yeterlilik belgesi,psikoteknik eğitimi almış personel olmasına dikkat edilecektir. araçların muayeneleri tam ve mevzuata uygun donanımlı olmasına dikkat edilecektir.</t>
  </si>
  <si>
    <t>Servis araçları için okul çevresinde güzergah belirlenecek. okul içinde ve çevresinde personel araç ve servis araçları için park düzeni oluşturulacaktır.</t>
  </si>
  <si>
    <t>Araç iniş çıkışlarında yağıslı havalarda kaygan zemin oluşma ihtimaline karşı merdivenlerine  kaydırmaz bant çekilecek, iniş çışıklar araç tam durmadan yaptırılmayacaktır.</t>
  </si>
  <si>
    <t>Araçların kullanım öncesi ve sonrası havalandırılması sağlanacaktır.</t>
  </si>
  <si>
    <t>Tüm elektrikli mutfak eşyaları veya gazla çalışan ocak periyodik olarak kontrol edilecek, kablo korumalarına ve topraklamalarına dikkat edilecektir.</t>
  </si>
  <si>
    <t>Gaz kaçağına karşı gerekli önlemler alınacaktır. ayrıca ısıya veya dumana karşı duyarlı detektörler sağlanacaktır ve çalışır halde oldukları kontrol edilecektir.</t>
  </si>
  <si>
    <t>Yeterli sayıda yangın söndürücü bulundurulacaktır. (düşük tehlike sınıfında her 500m2 1 adet uygun tipte 6kg lık uygun tıpte kuru kımyevı tozlu/ eşdeğer gazlı) yangın söndürücü tüpler 6 ayda bir kontrol edilecek,yıllık genel bakımları yaptırılacak,kuru kimyevi tozluların 4 yıl sonunda tozları yenilenecektir ve  tüpler yerden 20 ila 90 cm yüksekte olacak şekilde duvara montelenecektir.</t>
  </si>
  <si>
    <t>Yangın söndürücü tüplerin temin edildiği veya bakımının yapıldığı firmadan san. ve tic. bakanlığına ait dolum ve servis yeterlilik belgesi istenecektir.</t>
  </si>
  <si>
    <t>Çalışanlara yangın söndürücülerin nasıl kullanılacağına dair eğitim verdirilecektir.</t>
  </si>
  <si>
    <t>Çalışan personele yangın olayı, yangından korunma ve söndürme yöntemleri eğitimi aldırılacak. yılda  1 düzenli olarak yangın söndürme ve kurtarma tatbikatı yaptırılacaktır.  eğitim ve tatbikat katılım formları özlük dosyalarında saklanacaktır.</t>
  </si>
  <si>
    <t>En yakın hastane vs.nin yol güzergahı,tel. numarası bilinecek ve çalışanlardan (az tehlikeli sınıf için) her 20 kişi için 1 kişiye temel ilk yardım eğitimi aldırılacaktır.3yıl sonrası yenileme eğitimine katılması sağlanacaktır.</t>
  </si>
  <si>
    <t xml:space="preserve">Tüm çalışanlar yangın güvenliği ve acil durum planı hakkında  bilgilendirilecektir. acil duruma neden olan olaya ilişkin (yangın,gaz kaçağı, deprem vb.) telefon numaraları görünür yer(ler)e asılacaktır. </t>
  </si>
  <si>
    <t>Acil durumlarda çıkış yolunun bulunabilmesi için acil çıkış levhaları asılacak ve acil durum aydınlatması sağlanacak veya jeneratör taktırılacaktır.</t>
  </si>
  <si>
    <t>Acil çıkış kapısı/bina-apartman kapısı/yangın merdiveni kapısı dışarı açılır şekilde olacak.kilitli bulundurulmayacak.acil çıkış kapılarının önünde geçişi engeleyecek şekilde engel bulunmayacak. yangın merdiveni basamaklarında geçişi zorlastıracak malzemeler bulunmayacaktır.</t>
  </si>
  <si>
    <t xml:space="preserve">Binaların yangından korunması hak.yönetmelik madde 39- gereğince 50 kişinin aşıldığı her mekanda en az 2 çıkış.kişi sayısı 500 kişiyi geçer ise en az 3 çıkış ve 1000 kişiyi geçer ise en az 4 çıkış bulunmak zorundadır. yangın çıkışlarının aralarındaki mesafe ilgili maddenin (3) ve(4) üncü maddelerine göre ayarlanacaktır.
</t>
  </si>
  <si>
    <t>Kapı ve kaçış yollarını gösteren acil durum levhaları ve uyarı levhaları mevcut eksik olanlar uygun yerlere yerleştiriliecektir.acil durumlarda ışıklandırma sağlanacaktır.</t>
  </si>
  <si>
    <t xml:space="preserve">İlk yardım dolabı  yeterli sayıda temin edilecek ofisler,derslikler kantin, spor tesisleri, laboratuvarlar, sahuna, havuz  vb  için ihtiyaç halinde kolay ulaşılabilir alanlarda içinde yeterli malzeme olacak şekilde kullanıma hazır muhafaza edilecektir. </t>
  </si>
  <si>
    <t>Yangın söndürme amaçlı kullanılacaklar da dâhil olmak üzere acil durum ekipmanlarının bulunduğu yerler, ilkyardım malzemelerinin bulunduğu yerler kaçış yolları, toplanma yerleri ve bulunması halinde uyarı sistemlerinin de yer aldığı tahliye planı, görevlendirilen çalışanların ve varsa yedeklerinin adı, soyadı, unvanı, sorumluluk alanı ve iletişim bilgileri ,ilk yardım, acil tıbbi müdahale, kurtarma ve yangınla mücadele konularında işyeri dışındaki kuruluşların irtibat numaraları belirlenerek hazırlanan kroki bina içinde kolayca görülebilecek yerlerde asılı olarak bulundurulacaktır.</t>
  </si>
  <si>
    <t>Binaların boya badana ve periyodik kontrolleri yapılacaktır.binanın deprem yönetmeliğine uygun olup olmadığı tespit edilecektir.</t>
  </si>
  <si>
    <t xml:space="preserve">İş yeri güvenlik kameralarının çalışır durumda olduğu kontrol edilecek, herhangi bir doğal afette neler yapılması gerektiği konularında bilgi sahibi olunacaktır.yıldırıma karşı paratoner olacak ve yıllık bakımı yaptırılacak. acil duruma neden olan olaya ilişkin (yangın, gaz kaçağı,deprem vb.)telefon numaraları görünür yer(ler) asılacaktır. </t>
  </si>
  <si>
    <t>Acil durum çıkış kapısının önü boş tutulacaktır</t>
  </si>
  <si>
    <t>Sahne zemini kaymaz ve düzgün hale getilicek sahneden düşmeye karşı işaretlemeler yapılacak</t>
  </si>
  <si>
    <t>Çalışanların karşı karşıya kaldıkları önceden olmuş kazalar veya işe bağlı hastalıklar incelenerek yeniden meydana gelmeleri önlenecektir.</t>
  </si>
  <si>
    <t>5510 Sayılı Sosyal Sigortalar ve Genel Sağlık sigortası Kanunu</t>
  </si>
  <si>
    <t xml:space="preserve">Www.sgk.gov.tr adresinden iş kazası ve meslek hastalıkları bildirim formu ile 3 iş günü içinde elektronik olarak yapılacaktır. </t>
  </si>
  <si>
    <t>Düşmeyi engelleyecek korkuluk konulacaktır</t>
  </si>
  <si>
    <t>Pencere açılma sınırlayıcısı konulacak</t>
  </si>
  <si>
    <t>Oda Sıcaklığı 24-26 Santigrad Derece ayarlanacaktır</t>
  </si>
  <si>
    <t>Günlük temizlik kontrol edilecektir.</t>
  </si>
  <si>
    <t>Kaydırmaz jel yapılacak</t>
  </si>
  <si>
    <t>Dolap, ranza ve raflar duvara tutturulacacak</t>
  </si>
  <si>
    <t>Sağlık ve güvenlik işaretleri asılacak</t>
  </si>
  <si>
    <t>İşyerlerinde acil durumlar Hakkında Yönetmelik</t>
  </si>
  <si>
    <t>Sivri ve kesici köşeler köşe koruma plastiği veya eğe ile zararsız hale getirilecek</t>
  </si>
  <si>
    <t>Oda kullanma talimatları asılacak</t>
  </si>
  <si>
    <t>Yangın alarm sistemi, duman ve ısı sensörleri ile birlikte takılacak</t>
  </si>
  <si>
    <t>Kullanılan ekranların üst orta noktasının, çalışanların göz hizasında olması sağlanacaktır. Klavye,fare,kağıt tutacağı vs. çevre ekipmanlar çalışanların vücüt ölçülerine ve duruşlarına uygun yerlere yerleştirilecektir.</t>
  </si>
  <si>
    <t>Dolaplar ve raf sistemleri duvara güvenli bir şekilde montelenecektır.</t>
  </si>
  <si>
    <t>Dolapların üzerine konan malzemeler düşmeleri önlenecek şekilde düzenli bir şekilde konulacaktır. Mümkünse daha uygun bir yere konulmalıdır.</t>
  </si>
  <si>
    <t xml:space="preserve">Elektrikli alet/ekipmanlar üreticilerce sağlanan kullanım klavuzlarında belirtilen hususlara uygun şekilde kullanılacaktır. Çalışanlar güvenli kullanımları konusunda bilgilendirilecektir. </t>
  </si>
  <si>
    <t>Topraklama tesisatının yıllık periyodik kontrolü yetkililer tarafından yapılmalıdır.</t>
  </si>
  <si>
    <t>Kaçak akım rölesi tesis edilecek</t>
  </si>
  <si>
    <t>Elektrik panosu kilitli tutulacak, yetkisiz kişilerin müdahelesini engellemek için uyarı levhası konulacak</t>
  </si>
  <si>
    <t>Makineler bir elektrik arızası veya kapanma sonrası enerji tekrar verildiğinde otomatik çalışmayı önleyecek şekilde ayarlanacak</t>
  </si>
  <si>
    <t>Uygun havalandırma sağlanacak</t>
  </si>
  <si>
    <t>Nemli ve ıslak yerler ile parlama ve patlama tehlikesi olan yerlerde aydınlatma lambaları, fiş priz ve anahtarlar su damlalarına ve toza karşı tamamen korunacak</t>
  </si>
  <si>
    <t>Operatörü ve makine alanı içerisindeki diğer kişileri, çalışma noktasında ve makinanın dönen noktalarındaki tehlikelerden, uçan parçalardan, talaşlardan, kıvılcımlardan korumak için makine koruyucuları kullanılacak</t>
  </si>
  <si>
    <t>Makina veya güvensiz durum yaratabilecek aksam, koruyucular, kullanım ömrü tamamlanmadan değiştirilecek</t>
  </si>
  <si>
    <t>Makinanın bulunduğu konum, makinanın güvenli kullanımı için uygun  olacak. (çevredeki malzemeler, taşınan parçalar ve operatörün çalışma sahası dikkate alınarak)</t>
  </si>
  <si>
    <t>Eskiyen makinaların güvensiz durum oluşturmaması için gerekli önlemler alıncak</t>
  </si>
  <si>
    <t>Elektrik tesisatının yıllık periyodik kontrolü yetkililer tarafından yapılmalıdır.</t>
  </si>
  <si>
    <t>iş ekipmanlarının periyodik kontrolleri yetkililer tarafından yapılması sağlanacak</t>
  </si>
  <si>
    <t>Elektrik tesisatı standartlara uygun olarak döşenmiş olmalı</t>
  </si>
  <si>
    <t>Hasar görmüş ya da yetkili olmayan kişilerin kullanımına karşı koruma altına alınmamış elektrikli makinaların kullanaılmamasına yönelik önlemler alınmalı. Uyarı levhaları asılmalı</t>
  </si>
  <si>
    <t>Çalışma ortamında yanıcı, parlayıcı ve patlayıcı malzemeler uzaklaştırılmalıdır.</t>
  </si>
  <si>
    <t>Çalışanların Patlayıcı Ortamların Tehlikelerinden Korunması Hakkında Yönetmelik</t>
  </si>
  <si>
    <t>Elektrik prizlerine koruma yapılacak</t>
  </si>
  <si>
    <t>Toz, talaş gibi ışığı engelleyecek birikmeler düzenli aralıklarla temizlenecek</t>
  </si>
  <si>
    <t>Tozla Mücadele Yönetmeliği</t>
  </si>
  <si>
    <t>Acil durum ekipleri belirlenip görevleri hakkında eğitim verilecek</t>
  </si>
  <si>
    <t>İşyerlerinde Acil Durumlar Yönetmeliği</t>
  </si>
  <si>
    <t>Hijyen eğitimi alınacak</t>
  </si>
  <si>
    <t>Okul bahçesinde acil durumlar için kullanılacak ikinci bir çıkış kapısı olması ve bu kapının dışarıya doğru açılması önünde hiçbir engel bulunmaması ve kapının kapalı veya kilitli olmaması gerekmektedir.</t>
  </si>
  <si>
    <t>Acil durum alarmı tesis edileccek</t>
  </si>
  <si>
    <t>Periyodik temizlik kontrol çizelgeleri oluşturulması ve personellerin bu takip formlarına uyması gerekmektedir.</t>
  </si>
  <si>
    <t>Havalandırma sistemi düzenli olarak kontrol edilecek. Kayıtları tutulacak</t>
  </si>
  <si>
    <t>Çalışılan yer, işi yapmak için yeterli genişlik ve yükseklikte olmalı. İş ekipmanları arasında en az 80 cm boşluk olmalıdır</t>
  </si>
  <si>
    <t xml:space="preserve">Yeteri aydınlatma yapılacak. </t>
  </si>
  <si>
    <t>Sarsıntı durumunda devrilebilecek ekipmanlar, sarsıntıda devrilmeyecek şekilde sabitlenecek</t>
  </si>
  <si>
    <t/>
  </si>
  <si>
    <t>Pencerelerin % 30 oranından fazla açılmaması için tedbir alınır.</t>
  </si>
  <si>
    <t>Sınıf kapıları dışarı doğru ve kolay açılabilir şekilde tesis edilecek</t>
  </si>
  <si>
    <t>Kolon köşeleri, radyatör ,metal direkler vb. nesneler darbe emici izolasyon malzemeleri ile kaplanacak</t>
  </si>
  <si>
    <t>Kapı kolları keskin ve sivri olmamalı</t>
  </si>
  <si>
    <t>Alet veya makinelerin topraklaması çalışır halde bulundurulacak</t>
  </si>
  <si>
    <t>Çalışma ortamının gereksiz yere daraltılmaması için gerekli önlemler alınmalı. Eşyaların yerleşim planı hazırlanmalı ve kontrol edilmelidir.</t>
  </si>
  <si>
    <t>Havalandırma Fan kanat açıklıkları ve fan yüksekliği standartlara uygun olacak</t>
  </si>
  <si>
    <t>Makinelerin güvenli çalışmaları, kurulum ve bakımları, yükleme-boşaltmaları ve atıklarının taşınması için kendi aralarında ve çevrelerinde en az 80 cm boşluk bırakılmalı</t>
  </si>
  <si>
    <t>Makine kurulumları üretici talimatları doğrultusunda güvenlik riski oluşturmayacak şekilde kurulumunu yapılması gerekir</t>
  </si>
  <si>
    <t>Ölçme aletlerinin laşibrasyon tarihleri takip edilip zamanında kalibrasyonları yaptırılacak</t>
  </si>
  <si>
    <t>Günlük nöbetçilerle Aletler kontrollü ve kişi adına teslim edilip aynı şekilde geri alınıp liste halinde tutulacaktır</t>
  </si>
  <si>
    <t>Günlük kontrollerle aletlerin tam olduğundan emin olunacak</t>
  </si>
  <si>
    <t>Çalışan sağlığı için kullanılan masalar makine ve tabureler için ergonomik şartlara uygunluk sağlanacak</t>
  </si>
  <si>
    <t>Çalışma planı (vaziyet planı) hazırlanacak ve asılacak</t>
  </si>
  <si>
    <t>Sandalye dengeli ve operatörün/çalışanın rahat bir pozisyonda oturabileceği ve kolaylıkla hareket edebileceği şekilde olmalıdır. Sırt dayama yeri öne-arkaya ve yukarı-aşağı ayarlanabilir, sırt desteği bele uygun ve esnek olmalıdır.</t>
  </si>
  <si>
    <t>İlkyardım dolapları kolay erişebilir yerlere konacak</t>
  </si>
  <si>
    <t>İlkyardım dolaplarındaki ihtiyaç malzemeleri düzenli kontrol edilecek ve tam olacaktır</t>
  </si>
  <si>
    <t>KKD'ler uygun şekilde muhafaza edilecektir</t>
  </si>
  <si>
    <t>Çalışan sağlığı ve kişiye uygun kullanım için taburelerin yükseklikleri ayarlanabilir olacak</t>
  </si>
  <si>
    <t>Gaz, elektrik, sıhhi tesisat ve pis su tesisatları standartlara uygun olacak</t>
  </si>
  <si>
    <t>Atelyeler wc ve duş yapılacak</t>
  </si>
  <si>
    <t>Çalışma masası veya çalışma yüzeyi; ekran, klavye, dokümanlar ve diğer ilgili malzemelerin rahat bir şekilde düzenlenebilmesine olanak sağlayacak şekilde, yeterli büyüklükte ve ışığı yansıtmayacak nitelikte olmalıdır. Oturma yerinin yüksekliği ayarlanabil</t>
  </si>
  <si>
    <t>Ekranda kullanıcıyı rahatsız edebilecek yansıma ve parlamalar olmamalıdır.</t>
  </si>
  <si>
    <t>Tüm alet ve ekipmanlar düzenli aralıklarla kontrol edilecek sağlıklı olduklarından emin olunacak</t>
  </si>
  <si>
    <t>Acil durum alarrmı ve acil çıkış levhaları mutlaka konulacak</t>
  </si>
  <si>
    <t>Sivri ve kesici aletler koruyucu kılıf içinde taşınacak</t>
  </si>
  <si>
    <t>El aletleri kullanım öncesi ve düzenli aralıklarla periyodik kontrollerden geçirilecek.Hasarlı olanlar tamir veya hurdaya ayrılacak</t>
  </si>
  <si>
    <t>Öğretmen ve öğrenciler elektrik tesisatı hakkında gerekli eğitim verilmelidir</t>
  </si>
  <si>
    <t>Tüm aletler düzenli aralıklarla ve kullanılmadan önce kontrol edilecek</t>
  </si>
  <si>
    <t>Kullanılacak el aleti kullanım öncesinde ve periyodik olarak kontrol edilecek.Bu tarz sorun olan aletler kullanım dışı bırakılacaktır</t>
  </si>
  <si>
    <t xml:space="preserve">El aletlerinin kullanımı sırasında gerekli KKD'ler kullanılacak. </t>
  </si>
  <si>
    <t>El aletlerin periyodik bakım ve kontrolü yapılacal</t>
  </si>
  <si>
    <t>İşlem yapılan malzemeler sabitlenecek</t>
  </si>
  <si>
    <t>İş ekipmanları tamir ve bakımlarına ilişkin talimatlar hazırlancak ve görünür yere asılacak. Tamir ve bakım faaliyetleri eğitimli yetkin personeller tarafından yapılacak</t>
  </si>
  <si>
    <t>İş ekipmanları tamir ve bakımlarına ilişkin talimatlar hazırlancak ve görünür yere asılacak. Tamir ve bakım faaliyetleri eğitimli yetkin personeller tarafından yapılacak, İş ekipmanın tehlikeli bölgelerine koruyucu takılacak</t>
  </si>
  <si>
    <t>İş sonlandırma plan ve programı yapılacak</t>
  </si>
  <si>
    <t>Her bir makina parçası ve donanımı temiz tutulmalı ve düzgün bir biçimde muhafaza edilmeli. Temizlik ve bakım talimatları hazırlanmalı ve belirli periyotlarla temizlik ve bakımı planlanmalıdır</t>
  </si>
  <si>
    <t>Elektrik tesisatının bakım ve onarımı cins ve kapasitesine göre yetkili ehliyete sahip kişilerce yapılacak</t>
  </si>
  <si>
    <t>Ara dinlenmeleri ve egzersizler yapılmalı. Gözlerin, kas ve iskelet sisteminin dinlendirilmesi, çalışma sırasında gözleri kısa sürelerle dinlendirme alışkanlığı edindirilmelidir.</t>
  </si>
  <si>
    <t>Basınçlı havayla temizlik yapılırken KKD' ler kullanılacak</t>
  </si>
  <si>
    <t>Atölyede çalışan öğretmen ve öğrenciler için işin niteliğine uygun  KKD’ler bulundurulacak ve bu donanım gerektiğinde kullanılacak</t>
  </si>
  <si>
    <t>Kaygan zemin dikkat gibi veya temizlik yapıldığını gösteren uyarı ve ikaz işaret veya levhalarının kullanılması gerekmektedir.</t>
  </si>
  <si>
    <t>Öğrencilere temizlik ilgili uyarıcı ve bilgilendirici afiş ve ilanlar verilmeli ve okul içerisinde temizlik yapılan alanlarla ilgili bilgilendirme yapılmalıdır.</t>
  </si>
  <si>
    <t>Çöplerin uygun kaplarda depolanması ve ağızlarının kapalı olması gerekmektedir.</t>
  </si>
  <si>
    <t>Atelye panosunda laboratuvar sorumlusuna ulaşabilecek telefonlar bulundurulacak.</t>
  </si>
  <si>
    <t>İş ekipmanlarının hareketli parçalarının üzerinde koruyucular yerleştirilecek</t>
  </si>
  <si>
    <t>Ekranlı araçlarla çalışmalarda işin niteliğine uygun sağlık ve güvenlik tedbirleri alınmalıdır.</t>
  </si>
  <si>
    <t>Çalışanlar ve öğrenciler için KKD temin edilecek ve atölye çalışmalarında gerekli yerlerde mutlaka kullanmaları sağlanacaktır</t>
  </si>
  <si>
    <t>Ekran, operatörün/çalışanın çalışma pozisyonuna uygun mesafede ve göz hizasında olmalıdır. Parlaklık ve karakterler ile arka plan arasındaki kontrast, operatör/çalışan tarafından kolaylıkla ayarlanabilmelidir.Ekran, ayrı bir kaide veya ayarlanabilir bir m</t>
  </si>
  <si>
    <t>Başlatma ve durdurma düğmeleri açıkça ayırt edilecek renkte olacak. (Durdurma düğmesi kırmızı)</t>
  </si>
  <si>
    <t xml:space="preserve">Elektrik hatlarında izolasyonu zarar görmüş kısımları tamir edilecek, düğüm, eklenti vs gibi kısımlarında elektrik kaçağına sebebiyet bermeyecek önlemler alınacak </t>
  </si>
  <si>
    <t>Makina kötü ve kullanılamaz durumda ise üzerinde kullanım dışı olduğunu belirten yazılı talimat üzerine asılmalıdır</t>
  </si>
  <si>
    <t>Kesmede kullanılan testereler fırlamayı önleyecek gergi ve koruyucu donanımlara sahip olacak</t>
  </si>
  <si>
    <t>Çalışanlar/Öğrenciler birimin iş sonlandırma ve program yapma konularında eğitim almaları sağlanacak.</t>
  </si>
  <si>
    <t>Depolanan bütün enerji (elektriksel, hidrolik, pnömatik, yerçekimi v.b.) servis, tamir, bakım ve kurulum öncesi, bloke edilecek</t>
  </si>
  <si>
    <t xml:space="preserve">Oturarak yapılan çalışmalarda çalışma yüksekliği ne çok aşağıda ne de çok yukarıda olmalıdır. </t>
  </si>
  <si>
    <t>Çalışma ortamı uygun termal konfor şartlarında olması sağlanacak. Ortam sıcaklığı 20 derece, ortamdaki rüzgar hızı 5 m/sn yi geçmeyecek, bağıl nem %30 ile %65 olmalı ve bu sınırı aşmamalıdır.</t>
  </si>
  <si>
    <t>İşyer Biina Ve Eklentierinve alınacak Sağlık ve Güvenlik Önlemlerişartlarında İlişkin Yöşartlarındatmuyuşmaik</t>
  </si>
  <si>
    <t>Ayakla kontrol edilen şalterler düşen cisimlerden veya çalışandan kaynaklanan hatalı aktivasyonları önlemek için korunacak veya uygun biçimde ayarlanacak</t>
  </si>
  <si>
    <t>Parlaklık ve karakterler ile arka plan arasındaki kontrast, operatör/çalışan tarafından kolaylıkla ayarlanabilmelidir.</t>
  </si>
  <si>
    <t>İlk kullanım öncesi kullanıcılara el aletleri kullanımı ile ilgili bilgilendirme yapılacak</t>
  </si>
  <si>
    <t>Basınçlı çivi çakma tabancalarının tetiklerinde güvenlik tertibatı ve namlularında, parça fırlamalarına karşı, koruyucu bir huni bulunacaktır.</t>
  </si>
  <si>
    <t>Acil durum ikaz ve uyarı levhaları herkesin görebileceği yerlere yerleştirilecek.</t>
  </si>
  <si>
    <t>İşyerlerinde Acil Durumlar  Yönetmeliği</t>
  </si>
  <si>
    <t>Okul özelliğine göre yangın söndürme tüpleri tedarik edilecek</t>
  </si>
  <si>
    <t>İş süreçlerinde yapılan veya oluşan karışımların patlayıcı olması önlenecek. Karışımların MDS bilgilerine göre değerlendirilmesi yapılacak. Birbiri ile karıştığında patlama riski bulunan kimyasallar ile yapılan çalışmalarda maksimum güvenlik önlemleri alı</t>
  </si>
  <si>
    <t>Geceleri kullanılmayan kısımların şalterleri kapatılabilecek şekilde düzenlenecek. Mümkünse fotoselli aydınlatma armatürleri seçilecek</t>
  </si>
  <si>
    <t>Tesisat galeri ve kanallarında yangın yalıtımı yapılmış olmalı</t>
  </si>
  <si>
    <t>Zeminin kaymaz malzemelerle kaplanması ıslak olması durumunda paspas v.b temizlik malzemeleriyle düzenli temizliğinin yapılması gerekmektedir.</t>
  </si>
  <si>
    <t>Çalışma alanında yapılan işle ilgili görüşü değiştirebilecek yansımaları önleyici tedbirler alınmalı. cilalı ya da parlak yüzeylerden doğrudan yansımalar engellenmeli</t>
  </si>
  <si>
    <t>Acil durum planı hazırlanacak</t>
  </si>
  <si>
    <t>Bütün acil durdurma butonları kırmızı renkli olacak</t>
  </si>
  <si>
    <t>Elektrikli el aletlerinin kullanılması gereken yerlerde aletlerin fişlerine uygun prizler yerleştirilecek</t>
  </si>
  <si>
    <t>Güvenlik araçları ve açma kapama anahtarları düzgün çalışacak. Düzenli aralıklarla çalışma durumu kontrol edilecek</t>
  </si>
  <si>
    <t>Her makinede operatörün ulaşabileceği bir noktada güç kapama şalteri olacak</t>
  </si>
  <si>
    <t>KKD zorunludur, sınırlı kullanım, yetkili kişiler gibi işaret ve uyarılar uygun yerlere yerleştirilecek</t>
  </si>
  <si>
    <t>Kollu ve çevirmeli şalterlerde 1 ve 0 konumu etiketlenecek</t>
  </si>
  <si>
    <t>Kesici başlıklar, delici uçlar vs., tezgâhın kenarını aşmayacak şekilde ayarlanacak</t>
  </si>
  <si>
    <t>Makina üretici talimatları doğrultusunda kullanılacak</t>
  </si>
  <si>
    <t>Makinayı kullanacak kişilere kullanım/talimatlar/riskler ve tedbirler konusunda eğitim verilecek</t>
  </si>
  <si>
    <t>Makine basınçlı havayla temizleniyorsa, hortumun basıncı 30 p.s.i (2.07 bar) veya daha az basınca düşürecek şekilde ayarlanmış emniyet ventili takılacak</t>
  </si>
  <si>
    <t>Makine ve aletlerin çıplak metal kısımları topraklanmış ya da gerekli yalıtım yapılmalı</t>
  </si>
  <si>
    <t>Kullanılacak el aletlerinin kullanım öncesi emniyet kaması kontrol edilecek.Sorunlu olan aletler kesinlikle kullanılmayacaktır</t>
  </si>
  <si>
    <t>Kullanma kılavuzuna uygun kullanılacak</t>
  </si>
  <si>
    <t>El aletleri kullanıldıktan sonra mutlaka yerine konulacak</t>
  </si>
  <si>
    <t>Kesme ve taşlama aletleri koruyucu başlıkları olacak</t>
  </si>
  <si>
    <t>Hasarlı veya hurda olan el aletleri ayrı bir yerde muhafaza edilecek ve yanlışlıkla alınıp kullanılması engellenecektir</t>
  </si>
  <si>
    <t>Sigortalar pano içerisinde  ve kapakları kapalı olacak</t>
  </si>
  <si>
    <t>Sigortalar, nemli ve ıslak yerler ile parlama ve patlama tehlikesi olan ortamın dışına alınacak</t>
  </si>
  <si>
    <t>Tamir, servis, kurulum ve bakım esnasında kablolu sabit ekipmanlar birbirinden ayrılmış ve güç kaynağıyla bağlantısı kesilecek (elektrikli, hidrolik, pnömatik v.b.)</t>
  </si>
  <si>
    <t>Yıpratıcı etkisi olan buhar ve dumana açık metal parçalar koruyucu boya ya da dayanıklı malzemeler kullanılarak korozyona karşı korunmalıdır</t>
  </si>
  <si>
    <t>Aletlerin keskinliği kontrol edilecek.Kesmeyen aletler kullanılmayacak</t>
  </si>
  <si>
    <t>Pense sapları izalasyonsuz ve ağızları düzgün olmayanlar kullanılmayacak.Kullanım öncesi kontrol edilecek</t>
  </si>
  <si>
    <t>Alet ve ekipmanlar için kullanım talimatları oluşturulacak.Doğru alet ve ekipmanın doğru işte kullanılması için bilgi verilecel</t>
  </si>
  <si>
    <t>El Aletleri ergonomiye uygun olacak</t>
  </si>
  <si>
    <t>Ölçme aletleri düzenli bakım altına alınacak ve doğru çalıştıklarından emin olunacak</t>
  </si>
  <si>
    <t>Atölyede gayrı faal malzemeler ayrı ve uygun ayrılıcak ve depolanacak</t>
  </si>
  <si>
    <t>Çalışan için soyunma dolapları yapılacak</t>
  </si>
  <si>
    <t>Öğrenciler için soyunma dolapları yapılacak</t>
  </si>
  <si>
    <t>El aletleri kullanım öncesi ve periyodik kontrollerle kontrol edilecek.Sapları düzgün olmayan aletler kullanılmayacak</t>
  </si>
  <si>
    <t>Çalışma merkezindeki görünür ışık dışındaki tüm radyasyonların sağlığa zarar vermeyecek düzeylerde olması için gerekli önlemler alınmalıdır. Radyasyon yayınımı yüksek olabilecek ekranlara filtre yerleştirilmelidir.</t>
  </si>
  <si>
    <t>Ekranlı araçlar kullanıcının ihtiyaçları doğrultusunda hareket ettirilebilir ve istenilen pozisyonda sabitlenebilir olmalıdır.</t>
  </si>
  <si>
    <t>İlkyardım dolapları konulacak</t>
  </si>
  <si>
    <t>Değişiklikleri, sağlık güvenlik duyurularını, sağlık güvenlik politikasını güncel tutun.</t>
  </si>
  <si>
    <t>Makine kullanım talimatları mutlaka tüm çalışan veya kullanıcılar tarafından görülebilecek şekilde asılacaktır</t>
  </si>
  <si>
    <t>Ocakların havalandırma ve baca tesisatı yeterli havalandırmayı sağlayacak şekile olacak</t>
  </si>
  <si>
    <t>Gerekli uyarı levhaları görünür bir şekilde asılmalıdır</t>
  </si>
  <si>
    <t>Klavyenin yüzeyi yansımaları engelleyecek şekilde mat olmalıdır</t>
  </si>
  <si>
    <t>Klavye ve farenin önünde rahat hareket ettirecek ve bileği dayayabilecek kadar boşluk olmalıdır</t>
  </si>
  <si>
    <t>Gözler ile ekran arasındaki mesafe 50-80 cm arasında olmalıdır.</t>
  </si>
  <si>
    <t>ACİL DURUM LEVHALARI ASILACAK</t>
  </si>
  <si>
    <t>KAPAKLI PRİZ TAKILACAK</t>
  </si>
  <si>
    <t>KİTAPLIK SABİTLENECEK</t>
  </si>
  <si>
    <t>KAPI YÖNÜ DEĞİŞECEK</t>
  </si>
  <si>
    <t>KÖŞELERİ ABSORBE EDİCİ MALZEME KULLANMAK</t>
  </si>
  <si>
    <t>BARET KULLANMAK</t>
  </si>
  <si>
    <t>KOMPRASÖRÜN YÖNETMELİĞİNE UYGUN DIŞARI ÇIKARILMASI</t>
  </si>
  <si>
    <t>UZAKTAN KUMANDA EDİLEBİLİR HALE GETİRİLMESİ</t>
  </si>
  <si>
    <t>ÇIKIŞ LEVHALARI ASILACAK</t>
  </si>
  <si>
    <t>İyşerlerinde Acil Durumlar Yönetmeliği</t>
  </si>
  <si>
    <t>YANGIN TÜPLERİ PERİYODİK KONTROL EDİLECEK</t>
  </si>
  <si>
    <t>ALARM SİSTEMİNİN TAKILMASI</t>
  </si>
  <si>
    <t>ALARM SİSTEMİNİN AYRI BİR HATTAN ÇEKİLMESİ</t>
  </si>
  <si>
    <t>TESİSATLARA YANGIN YALITIMI YAPILACAK</t>
  </si>
  <si>
    <t>ABSORBE EDİCİ MALZEME KULLANILMASI</t>
  </si>
  <si>
    <t>Çalışanların Titreşimle İlgili Risklerden Korunmasına dair Yönetmelik</t>
  </si>
  <si>
    <t>KABLOLAR YER ALTINA ALINACAK</t>
  </si>
  <si>
    <t>SABİTLEME İŞLEMİ YAPILACAK</t>
  </si>
  <si>
    <t>ELEKTRİK LEVHALARI ASILACAK</t>
  </si>
  <si>
    <t>Sağiık Güvenlik İşaretleri Yönetmeliği</t>
  </si>
  <si>
    <t>ACİL STOP TUŞU TAKILACAK</t>
  </si>
  <si>
    <t>HAVALANDIRMA YAPILACAK</t>
  </si>
  <si>
    <t>PARAVAN YAPILACAK</t>
  </si>
  <si>
    <t>YUK MİKTARI ASILACAK</t>
  </si>
  <si>
    <t>YÖN İŞARETLERİ ASILACAK</t>
  </si>
  <si>
    <t>YETKİLİ KİŞİLER TARAFINDAN KONTROLÜNÜN YAPILMASI</t>
  </si>
  <si>
    <t>DİKKAT ÇEKİCİ BEZ ASILACAK</t>
  </si>
  <si>
    <t>ÇALIŞANLARIN YERİNİN BELİRLENMESİ</t>
  </si>
  <si>
    <t>KAÇAK AKIM ROLESİ TAKILACAK</t>
  </si>
  <si>
    <t>UYGUN ÇİZGİLER ÇİZİLECEK</t>
  </si>
  <si>
    <t>KORUYUCU AYAKKABI ALINACAK</t>
  </si>
  <si>
    <t>UYARI LEVHALARI ASILACAK</t>
  </si>
  <si>
    <t>KORUYUCU KAPAK AYARI YAPILACAK</t>
  </si>
  <si>
    <t>Yürüyüş yolunda yaralanmalara sebep olacak unsurlar temizlenmeli, bahçe tesviyesi yapılıp tümsek ve çukurlar düzeltilmeli.</t>
  </si>
  <si>
    <t>Atölye bahçesinde hurda ve atık eşyalar toplanmalı yer bulunamazsa belirli bölgede istiflenmeli.</t>
  </si>
  <si>
    <t>Metal Atölyesi Parmaklıkları arasındaki açılabilir bölme menteşelenmeli ve kilit takılmalı.</t>
  </si>
  <si>
    <t>Bahçede bir çok metal eşya  toplanıp kapalı yada sundurma altına alınmalı</t>
  </si>
  <si>
    <t>Makinelerin temizliği ile ilgili bilgiler daha ayrıntılı yazılmalı, temizlik malzemelerinin kullanımı hakkında uyarılar olmalı.</t>
  </si>
  <si>
    <t>Evyelerde yalnız kişisel temizlik yapılmalı parçaların soğutulması curuf , boyalı fırça vs olmamalı.</t>
  </si>
  <si>
    <t>Temizlik malzemeleri kilitli bir dolapta ve temiz bir şekilde saklanmalı.</t>
  </si>
  <si>
    <t>Metal işçiliği ile ilgili hijyen yönetmeliği incelenip gerekli eğitim öğrencilere verilmeli.</t>
  </si>
  <si>
    <t>Zemin kaplaması değiştirilmelidir.</t>
  </si>
  <si>
    <t>Pencere doğramaları PVC doğrama ile değiştirilmeli.</t>
  </si>
  <si>
    <t>Prizler için kapaklı priz yapılarak topraklamanın kontrol edilerek güçlendirilmeli.</t>
  </si>
  <si>
    <t>Bilgisayarlar için kesintisiz güç kaynağı ve tesisata kaçak akım rolesi takılmalı.</t>
  </si>
  <si>
    <t>Sınıf çatısı onarılıp izolasyonu yapılmalı  nem ve rutubetten arındırılmalı. Tavan sıvasında düşen yerler sıvanıp boyanmalı.</t>
  </si>
  <si>
    <t xml:space="preserve">Yetersiz mekan olduğundan alternatif mekanlar değerlendirilmeli. </t>
  </si>
  <si>
    <t>Sınıf sandalyelerinin değiştirilerek , oturakların daha rahat ve ergonomik olması sağlanmalı, uzun süren blok derslerde bel ve boyun rahatsızlıkları için uygun hale getirilmeli</t>
  </si>
  <si>
    <t>Acil durum alarmı bağlanacak</t>
  </si>
  <si>
    <t>Acil çıkış levhaları asılmalı</t>
  </si>
  <si>
    <t>Çöp kovaları kapaklı kullanılmalı</t>
  </si>
  <si>
    <t>Kalorifer peteklerine darbe emici takılmalı</t>
  </si>
  <si>
    <t>Malzemeye göre uygun taşıma ekipmanı tedarik edilecek</t>
  </si>
  <si>
    <t>Montaj ve yarı montajlar mümkün olduğunca yer eğilmeden sehpa üzerinde yapılmasına dikkat edilecek.</t>
  </si>
  <si>
    <t>Çalışma alanı genişletilmesi için önlemler alınacak</t>
  </si>
  <si>
    <t>Ağır ürünleri bel ile diz seviyesinde bulundurulmasına dikkat edilecek.</t>
  </si>
  <si>
    <t>Uygun Taşıma kolu bulundurulacak</t>
  </si>
  <si>
    <t>Malzemelerin taşınması için uygun yöntemler belirlenip uygulanacak.</t>
  </si>
  <si>
    <t>Özel tutamaklar temin edilecek</t>
  </si>
  <si>
    <t>Daha geniş çalışma alanı sağlanmalı.</t>
  </si>
  <si>
    <t>Petek boyu uzatılacak</t>
  </si>
  <si>
    <t>Aydınlatma armetürleri daha sık temizlenecek.</t>
  </si>
  <si>
    <t>Acil aydınlatma düzeneği kurulmalı.</t>
  </si>
  <si>
    <t>Daire testere dayama ayağının köşesine plastik tampon takılacak</t>
  </si>
  <si>
    <t>Sabitlenmeyen dolapların duvara montajı yapılmalı</t>
  </si>
  <si>
    <t>Yanmaz deri önlükler, boyunluk ve kalın tabanlı demir burunlu ayakkabı bulundurulacak.</t>
  </si>
  <si>
    <t>Sıcak bölgeler için gerekli uyarılar asılacak.</t>
  </si>
  <si>
    <t>Soğuk şekillendirme 2. atölyede çatı örtülecek,
Kalorifer tesisatı çekilecek</t>
  </si>
  <si>
    <t xml:space="preserve">Kaynak makineleri için lokal havalandırma yapılacak
</t>
  </si>
  <si>
    <t>Öğrencilere ilgili konularda görsel materyallerle eğitim verilecek.</t>
  </si>
  <si>
    <t>Merdivenlerin ayakları için kaydırmaz pabuç, kilitleme mandalı, emniyet kemeri tedarik edilecek.</t>
  </si>
  <si>
    <t>Daha uzun merdiven tedarik edilecek.</t>
  </si>
  <si>
    <t>Daire testerenin yeri değiştirilecek</t>
  </si>
  <si>
    <t>Yalıtkan paspas tedarik edilip pano önlerine serilecek</t>
  </si>
  <si>
    <t>Panolara troid röle takılacak</t>
  </si>
  <si>
    <t>Elektrikli kabloların bağlantıları kontrol edilicek sarkan ve boşluk olanlar sıkılacak</t>
  </si>
  <si>
    <t>Açıkta bulunan kablolar koruma altına alınacakzemin altında boru içinden geçirilerek saklanacak</t>
  </si>
  <si>
    <t>Uzatma kablolarında siyah renkli kapaklı prizler kullanılacak</t>
  </si>
  <si>
    <t>Fiş girişleri kapaklı olarak değiştirilecek</t>
  </si>
  <si>
    <t>Sigorta ve elektrik panoları kilitlenecek.</t>
  </si>
  <si>
    <t>Uzatma kabloların makaraya sarıp bu şekilde kullanımı sağlanacak</t>
  </si>
  <si>
    <t>Şifai izinler resmi formlar ile kayıt altına alınacak</t>
  </si>
  <si>
    <t>Periyodik olarak topraklama kontrol ve ölçümü yapılmalı</t>
  </si>
  <si>
    <t>Pano çevresinde bulunan makine ve gereçler uzaklaştırılmalı.</t>
  </si>
  <si>
    <t>Çatı onarımı yapılmalı.</t>
  </si>
  <si>
    <t>Eğitimi verilen makine ve elektrikli el aletlerinin eğitim verildiğine dair imza sürküleri hazırlanmalı.</t>
  </si>
  <si>
    <t>Atölye çalışma alanı makine parkına çok dar geldiğinden gereksiz veya az kullanılan makineler çalışma ortamı dışına alınmalı.</t>
  </si>
  <si>
    <t>Makine araları en az 80 cm açık olması sağlanmalı.</t>
  </si>
  <si>
    <t>Çevre için tehlike arzeden makinelerin uygun paravan yada sperliği yapılmalı.</t>
  </si>
  <si>
    <t>Ekranlı araçların düzenli temizliği yapılacak</t>
  </si>
  <si>
    <t>Sandalyeler tekli döner koltuklarla değiştirilmeli.</t>
  </si>
  <si>
    <t>Bilg. Lab. Başka bir mekana taşınmalı.</t>
  </si>
  <si>
    <t>Havalandırma için pencere kanatları açılacak.</t>
  </si>
  <si>
    <t>Aydınlatma için lamba lux u artırılmalı.</t>
  </si>
  <si>
    <t>Ekranların önüne KORUYUCU takılacak</t>
  </si>
  <si>
    <t>Kalorifer tesisatı çekilecek</t>
  </si>
  <si>
    <t>Çatı onarımı yapılacak</t>
  </si>
  <si>
    <t>Topraklama ölçümü ve tamiri yapılacak</t>
  </si>
  <si>
    <t>Yetkili Teknik Servise  genel muayne yaptırılacak</t>
  </si>
  <si>
    <t>Çalışma alanından dışarıya montaj yapılacak</t>
  </si>
  <si>
    <t>Seperatör değiştirilecek</t>
  </si>
  <si>
    <t>Oksi asetilen köşesinde tüp ve bağlantı sisteminin arası açılacak, Sıcak işlem köşesi atölye dışına aktarılacak</t>
  </si>
  <si>
    <t>Uygun dedektörler temin edilip kurulumu yapılacak.</t>
  </si>
  <si>
    <t>İlgili kontroller yapılacak</t>
  </si>
  <si>
    <t>• Regülatör çıkış valfi nin yan tarafl arı akış yönünde izole edilmeli, 
• Ayar topuzu saatin tersi yönde durana kadar döndürülmeli, 
• Yavaşça gaz beslemesi açılmalı, 
• Regülatör giriş sayaçları maksimum çıkış basıncına geldiğinde gaz desteği kesilmeli, 
• Ayar topuzu saat yönünde göstergede yaklaşık olarak 50 psi100psi (3 bar-7 bar) okunana kadar döndürülmeli, 
• Ayar topuzu saatin tersi yönde döndürülerek regülatör kapatılmalı, 
• Çıkış basınç göstergesindeki değer not edilmeli ve 15 dakika beklenerek tekrar gösterge değeri okunmalıdır. İLGİLİ TALİMATA GÖRE YAPILACAK</t>
  </si>
  <si>
    <t>Asetilen hattı , oksijen hattı etiketlenecek gaz akış yönü ve gazın cinsi belirtilecek.</t>
  </si>
  <si>
    <t>Borulama hattı sızıntı kontrolü yapılacak.</t>
  </si>
  <si>
    <t>Sanayi tüpleri ilgili satndartlara göre muaynesi yapılmış olanlar ile değiştirilecek.</t>
  </si>
  <si>
    <t>Ezik ve darbeli tüpler geri iade edilecek</t>
  </si>
  <si>
    <t>Tüpün durumu her kullanımdan sonra kontrol edilip ilgili uyarı üzerinde bulunmasına dikkat edilecek.</t>
  </si>
  <si>
    <t>İlgili tüpler etiketlenip ilgili firma ile irtibata geçilecek</t>
  </si>
  <si>
    <t>Tüplerin sabitleyici aparatlar öğrenilip  temin edilecek</t>
  </si>
  <si>
    <t>Tüp hareket ettirileceği zaman portatif tezgah braketi kullanılacak</t>
  </si>
  <si>
    <t>Tüplerin  taşınması için özel donatılmış ve zincir bağlamalı el arabası tedarik edilecek.</t>
  </si>
  <si>
    <t>Regülatörü bağlı tüpler taşınmamasına dikkat edilecek</t>
  </si>
  <si>
    <t>Gaz tüpleri atölye dışına alınıp ayrı bir depoda saklanacak.</t>
  </si>
  <si>
    <t>Hazırlanacak depoda tüpler sınıflandırılıp standarlara uygun saklanacak.</t>
  </si>
  <si>
    <t>Kullanımda yanıcı ve oksidan tüpler birbirinden ayrılacak.</t>
  </si>
  <si>
    <t>ARGON Gazı ayrı bir yerde depolanacak</t>
  </si>
  <si>
    <t>Tüplerin deposu kilitli ve sabotaja karşı güvenli hale getirilecek.</t>
  </si>
  <si>
    <t>Yapılacak depo fazla ısı ve açık ateş kaynaklarından uzak bir yerde, olmasına dikkat edilecek.</t>
  </si>
  <si>
    <t>Elektrik tesisatları sıva altına alınmalı.</t>
  </si>
  <si>
    <t>Alarm ikaz tesisatı yapılacak.</t>
  </si>
  <si>
    <t>Atölye çalışanlarına yangın hakkında ilgili eğitim verilecek.</t>
  </si>
  <si>
    <t>Tatbikat yapılıp kayıt altına alınacak.</t>
  </si>
  <si>
    <t>Yangın görev dağılımı yapılacak?</t>
  </si>
  <si>
    <t>İlgili işaretlemeler yapılacak.</t>
  </si>
  <si>
    <t>Basınçlı tüpler cinsine göre farlı yerlerde depolanmalı.</t>
  </si>
  <si>
    <t>Kaynak masaları için lokal havalandırma yapılmalı.</t>
  </si>
  <si>
    <t>Gürültü ve titreşimli çalışma  yönetmeliğine göre ilgili önlemler alınacak</t>
  </si>
  <si>
    <t>Çalışanların Gürültü İle İlgili Risklerden Korunmasına Dair yöndetmelik</t>
  </si>
  <si>
    <t>Atölye Soğuk işlem tezgahlarında ses ölçümü yapılacak</t>
  </si>
  <si>
    <t>Uyarıcı alarmlar daha şiddetli yapılacak</t>
  </si>
  <si>
    <t>Çalışanlar için iş güvenliği hekimi tarafından tavsiye edilen uygun KKD ler temin edilecek</t>
  </si>
  <si>
    <t>Fan motorları için yalıtım yapılmalı.</t>
  </si>
  <si>
    <t>Gürültü ve titreşimli çalışma süreleri için kayıtlar tutulmalı.</t>
  </si>
  <si>
    <t>Atölye çalışanları işitme testine tabi tutulmalı</t>
  </si>
  <si>
    <t>Kimyasal ürünlerin özellikleri kullanım koşulları ve güvenlik önlemleri kutusu üzerinde bulundurulması sağlanacak</t>
  </si>
  <si>
    <t>Kimyasal tehlikeler ile ilgili yazılı talimatlar hazırlanıp bilgilendirilecek.</t>
  </si>
  <si>
    <t>Yüz , göz ve solunum ile ilgili KKD' ler tedarik edilecek.</t>
  </si>
  <si>
    <t>Her kimyasal için malzeme güvenliği-güvenlik bilgi formu tutulacak?</t>
  </si>
  <si>
    <t>Tehlikeli madde içeren her konteynır (fıçı, tank, şişe v.b.)uygun biçimde etiketlenecek</t>
  </si>
  <si>
    <t>Kimyasallar, birbirine zıt olanlar(asit ve baz, organik ve oksitleyiciler gibi) ayrı tutularak depolanacak?</t>
  </si>
  <si>
    <t>Göz banyosu yapılacak</t>
  </si>
  <si>
    <t>Atölye içinde hızlı ulaşılabilir yerlerde su bulundurulacak</t>
  </si>
  <si>
    <t>Acil durum göz banyosu düzgün çalıştığını doğrulamak amacıyla haftada bir test edilecek.</t>
  </si>
  <si>
    <t>Toksikolojik etkilerine göre sınıflandırmalar yapılıp güvenlik önlemleri alınacak.</t>
  </si>
  <si>
    <t>Kullanımı yasak olan kimyasal maddeler ile yapılması yasaklanan işler tablosu öğretmen ve öğrencilerin görebilecekleri yerde asılacak.</t>
  </si>
  <si>
    <t>Atık kutuları etiketlenecek</t>
  </si>
  <si>
    <t>Atık bilgi formları tutulacak</t>
  </si>
  <si>
    <t>Geri dönüşümü mümkün kimyasallar tercih edilecek</t>
  </si>
  <si>
    <t>Kimyasallar arasında daha az zararlı olnalar tercih edilecek.</t>
  </si>
  <si>
    <t>Öğrencilere kimyasalların temizliği hakkında bilgiler verilecek.</t>
  </si>
  <si>
    <t>Kimyasal atıklar üzerinde gerekli uyarı ve semboller bulundurulacak.</t>
  </si>
  <si>
    <t>İlgili yönetmelik doğrultusunda tedbirler alınacak.</t>
  </si>
  <si>
    <t>Kullanılan yağ ve yakıt kutularına ilgili işaretlemeler yapılacak.</t>
  </si>
  <si>
    <t>Kılıfı olmayan kesici, delici ve hassas el aletleri özel saklama kabları içerisinde muhafaza edilecek ve kullanılacak.</t>
  </si>
  <si>
    <t xml:space="preserve">Gönye kesme sehpası daha geniş ve sağlam olmalı.
Daire testere çalışma yüksekliği uygun değil 90 cm yükseltilecek, </t>
  </si>
  <si>
    <t xml:space="preserve">Mengene tezgahları için altlık çalışma kürsüsü yapılacak
</t>
  </si>
  <si>
    <t>Gereksiz yada riski berteraf edilemeyen unsurlar atölyeden uzaklaştırılacak</t>
  </si>
  <si>
    <t>Mevcut aspiratörlere 2 tane daha ilave edilecek.</t>
  </si>
  <si>
    <t>İlk yardım dolabı şef odasından  atölye içine alınıp içine toz ve kir girmemesi sağlanacak</t>
  </si>
  <si>
    <t>İlk yardım dolabında pansuman, yanık ve acil mudahale ekipmanları bulundurulacak.</t>
  </si>
  <si>
    <t>Acil durum alarmı kurulup  levhaları asılacak</t>
  </si>
  <si>
    <t>1-Makineler arası açılacak rahat ve güvenli çalışma ortamı oluşturulacak
2-Abkant Pres Makinesinin  arkası duvardan 1.5 m açılmalı ve yanlardan arkaya geçiş kolay olacak şekilde düzenlenecek.
3-Tezgahın çevresinde en az 80 cm yakınında başka bir makine bulunmamalı</t>
  </si>
  <si>
    <t>1.Taşlama tezgahı üzerinde gerekli ikazlar görsel olarak bulundurulacak.
2.Daire testere üzerinde gerekli ayarlama ve kapasite bilgileri bulundurulacak.
3.Gönye kesme tezgahında ilgili uyarılar asılacak. 
5. Abkant pres arka swiç aktifleştirilecek.
6.Giyotin makas tutucu çene için el ve parmak muhafazası için swiç takılacak.</t>
  </si>
  <si>
    <t>1-Sütunlu MatkapTezgahı soğutma sıvısı deposu temizlenip soğutma sistemi faaliyete geçirilmeli
2-Sütunlu MatkapTezgahı tezgah mengenesi bağlantı pabuçları ile sabitlenmeli.</t>
  </si>
  <si>
    <t>Daire testere, Gönye Kesme ve Giyotin makinelerine acil stop sistemi kurulacak</t>
  </si>
  <si>
    <t>Çelik burunlu ayakkabı,
Toz Maskesi,
Kulaklık,
Baret,
Manyetik sac tutucular, 
tedarik edilecek.</t>
  </si>
  <si>
    <t>Mevcut kişisel koruyucular ilgili çalışma alanında çekmece, raf yada askılıklarda muhafaza edilecek.</t>
  </si>
  <si>
    <t>WC Yapılacak</t>
  </si>
  <si>
    <t>Atölye çalışma planı hazırlanacak</t>
  </si>
  <si>
    <t>Her makine için takım dolabı tedarik edilecek</t>
  </si>
  <si>
    <t>Atölye için yangı ekibi ve çizelgesi hazırlanacak.</t>
  </si>
  <si>
    <t>Yangın hakkında bilgilendirme ve periyodik  tatbikat yapılacak.</t>
  </si>
  <si>
    <t>Atölye içinde Alan Şefi , Atölye Şefi. Ve  Alan Öğretmenlerinin isimleri ilgili yerlere yazılacak</t>
  </si>
  <si>
    <t>Acil durum aydınlatması kurulacak</t>
  </si>
  <si>
    <t>Acil durum organizasyonu yapılacak</t>
  </si>
  <si>
    <t xml:space="preserve">Çalışma ortamı değiştirilecek </t>
  </si>
  <si>
    <t>Sıcak şekillendirme atölyesi için ilk yardım dolabı hazırlanacak</t>
  </si>
  <si>
    <t>Elektrik tesisatında sıva üstü prizler sıva altına alınıp kapaklı olarak değiştirlecek.</t>
  </si>
  <si>
    <t xml:space="preserve">Atölye içindeki ocaklar dış bölmeye taşınacak </t>
  </si>
  <si>
    <t>Şahmerdan çalışma bölgesinde parça sıçramalarına karşı paravan içine alınacak.</t>
  </si>
  <si>
    <t>Oksigaz köşesine ve çalışma meydanına yakın olan örsler yeni ilave atölyeye taşınacak</t>
  </si>
  <si>
    <t>Deri önlük , yanmaz tabanlı ayakkabı, ocak dumanı için solunum maskesi tedarik edilecek.</t>
  </si>
  <si>
    <t>Kuru yakıtlar atölye içinde istiflenmemesine dikkat edilecek</t>
  </si>
  <si>
    <t>Topraklama hattı ölçümü yapılacak.</t>
  </si>
  <si>
    <t>Atölyedeki toz , duman için havalandırma sistemi güçlendirilip, toz maskesi kullanılacak.</t>
  </si>
  <si>
    <t>Yangın tüpü kullanımı için tatbikat yapılacak</t>
  </si>
  <si>
    <t>Acil durum planı yapılacak.</t>
  </si>
  <si>
    <t>Yangın uyarı ve algılama sistemi kurulacak.</t>
  </si>
  <si>
    <t>Göz koruyucu camları takılacak</t>
  </si>
  <si>
    <t>Acil stop butonu bağlanmalı</t>
  </si>
  <si>
    <t>Gaz maskesi, Yüz koruyucu tedarik edilecek</t>
  </si>
  <si>
    <t>Plazma kesim köşesine aspiratör takılacak.</t>
  </si>
  <si>
    <t>Tüp depolama için yeni yer hazırlanacak.</t>
  </si>
  <si>
    <t>Kaynak dumanı için filtrasyon sistemi kurulacak</t>
  </si>
  <si>
    <t>Ortam gazı emisyon değerleri ölçülecek.</t>
  </si>
  <si>
    <t>İlgili mekanlara afiş ve posterli uyarılar asılacak.</t>
  </si>
  <si>
    <t>Riskli alanlar için gerekli kontroller yapılması sağlanacak.</t>
  </si>
  <si>
    <t>Kapalı alanlarda yapılan kaynaklar için uygun KKD kullanılacak.</t>
  </si>
  <si>
    <t>Daire testere zımpara taşı mil ucu kapakla muhafazaya alınacak.</t>
  </si>
  <si>
    <t>Kaçak akımrolesi olmayan makinelere kaçak akım rolesi takılacak</t>
  </si>
  <si>
    <t>Daire testere zorlama esnasında durmuyor ilgili önlem alınacak.</t>
  </si>
  <si>
    <t>Yere sabitlenmeyen (Abkant pres, Boru Bükme) makineleri yere sabitlenecek.</t>
  </si>
  <si>
    <t>Gyotin makas , Sütunlu matkap tezgahlarına otomatik durdurma sistemi kurulacak.</t>
  </si>
  <si>
    <t>Atölye yerleşim planı makinelerin kurulum standardına göre yeniden gözden geçirilecek.</t>
  </si>
  <si>
    <t>Şahmerdan, Tav Ocakları, Abkant pres, Hidrolik boru bükme, Daire testere çalışma alanları belirtilecek.</t>
  </si>
  <si>
    <t>Daire testere zımpara miline parça sıkışması el sıkışması tehlikesine karşı önlem alınacak.</t>
  </si>
  <si>
    <t>Daire testere bağlama mengenesi yapaılacak.
Sütunlu Matkap tezgahı mengene kolundaki boru arasına el sıkışması engellenecek.</t>
  </si>
  <si>
    <t>Sütunlu matkap tezgahında matkaba göre uygun mors, kovan ve mandren kullanılacak.</t>
  </si>
  <si>
    <t>Hareketli disk, çekiç yada çenelere güvenlik boyası vurulup hareket hali belirli olacak</t>
  </si>
  <si>
    <t>Gerekli risk değerlendirmesi yapılıp ilgili önlemler alınacak</t>
  </si>
  <si>
    <t>Makine zemine sabitlenecek</t>
  </si>
  <si>
    <t>Yetkili teknik servis tarafından muayneler yaptırılıp kayıtları tutulacak</t>
  </si>
  <si>
    <t>Koruyucu düzeneklerin by pas edilememesi için teknik servisten yardım alınacak.</t>
  </si>
  <si>
    <t>Makine çalışma alanı belirlenecek.</t>
  </si>
  <si>
    <t>Makine arkası duvardan 1.5 m açılmalı ve yanlardan arkaya geçiş kolay olmalı</t>
  </si>
  <si>
    <t>Tehlike anında otomatik durdurma sistemi kurulacak.</t>
  </si>
  <si>
    <t>Tezgaha uzaktan durdurma sistemi kurulacak.</t>
  </si>
  <si>
    <t>Emniyetli çalışma alanı çizilecek.</t>
  </si>
  <si>
    <t>Acil stop butonu bağlanacak.</t>
  </si>
  <si>
    <t>Tezgahta gürültü seviyesi ölçülecek</t>
  </si>
  <si>
    <t>Hareketli kısımları koruyucu içine alın: Pleksiglas perdeler veya tam muhafaza, vs.</t>
  </si>
  <si>
    <t>Makine yere ankraj saplamalar ile sabitlenmeli.</t>
  </si>
  <si>
    <t>Tehlikeli bölgelerin net sınırları çizilmelidir. (güvenlik bölgesi, vs.)</t>
  </si>
  <si>
    <t>Makine çalışma alanının içindeki diğer makineler uzaklaştırılmalı.</t>
  </si>
  <si>
    <t>Makine çalışma alanı zemin çizgileri ile belirtilmeli</t>
  </si>
  <si>
    <t>Kumanda paneli koruyucu kılıfla korunmalı parça düşmelerine çarpmalarına karşı köpük kapak takılmalı</t>
  </si>
  <si>
    <t>Tezgahın çevresinde en az 80 cm yakınında başka bir makine bulunmamalı</t>
  </si>
  <si>
    <t>Tezgah soğutma sıvısı deposu temizlenip soğutma sistemi faaliyete geçirilmeli</t>
  </si>
  <si>
    <t>Tezgah mengenesi sabitlenmeli</t>
  </si>
  <si>
    <t>Silindir bükme hareketli dişlileri koruma sacı ile kapatılacak.</t>
  </si>
  <si>
    <t>1-Makine çalışma yüksekliği 90 cm olarak ayarlanacak
2-Makine yeri depo taşındığında değiştirilecek.</t>
  </si>
  <si>
    <t>Makine üzerindeki etiket düştüğünden kapasitesi hakkında bilgilendirici levha bulundurulacak</t>
  </si>
  <si>
    <t>Makine arkasına paravan yapılmalı</t>
  </si>
  <si>
    <t>Makine için malzeme sıkma çenesi yapılacak</t>
  </si>
  <si>
    <t>Uygun sehpa yapılıp kullanılmalı</t>
  </si>
  <si>
    <t>Makine tablası yere sabitlenmeli</t>
  </si>
  <si>
    <t>Makine bir kaide üzerinde olmalı elektrik tesisatı için gerekli yalıtım yapılmalı</t>
  </si>
  <si>
    <t>Makine altına ahşap takoz yada sert plastik takoz konulmalı</t>
  </si>
  <si>
    <t>Makine önüne 1 m yüksekliğinde çalışma alanını etkileyemeyecek şekilde paravan kurulmalı</t>
  </si>
  <si>
    <t>Çevrede yanıcı parlayıcı malzemeler bulundurulmamalı</t>
  </si>
  <si>
    <t>Kaynak yapılan alanla arasına paravan yapılacak yada tav ocaklarının yeri değiştirilecek.</t>
  </si>
  <si>
    <t>Alan dar olduğundan aynı anda 4 öğrenciden fazla çalışmamasına dikkat edilecek</t>
  </si>
  <si>
    <t xml:space="preserve">Lokal havalandırma sistemi kurulacak </t>
  </si>
  <si>
    <t>İki el serbest kalması için baş maskesi kullanılacak.</t>
  </si>
  <si>
    <t>Makine taşınırken pens ve şase kablosundan çekilmemesine dikkat edilecek</t>
  </si>
  <si>
    <t>Sahada çalışırken ilgili önlem alınacak</t>
  </si>
  <si>
    <t>Bütün öğrencilere ilgili eğitim verilecek</t>
  </si>
  <si>
    <t>Yüz ve boyun koruyucu maske tedarik edilecek.</t>
  </si>
  <si>
    <t>Lokal havalandırma ünitesi kurulacak</t>
  </si>
  <si>
    <t>İlgili uyarılar makine üzerinde bulundurulacak.</t>
  </si>
  <si>
    <t>Bütün öğrencilere tüp değiştirme konusu öğretilecek.</t>
  </si>
  <si>
    <t>Arabası olmayan makinelerin tüpleri sabitlenecek.</t>
  </si>
  <si>
    <t>Lokal havalandırma yapılacak</t>
  </si>
  <si>
    <t>Tungsten elektrod bileme bütün öğrencilere anlatlacak.</t>
  </si>
  <si>
    <t>Yanmaz önlük yüz ve göz koruyucuları tedarik edilecek</t>
  </si>
  <si>
    <t>Taşıma arbası kullanılmalı</t>
  </si>
  <si>
    <t>Depo kullanım talimatı hazırlanıp bütün öğrenciler ve personelin bu talimata uymaları sağlanmalı</t>
  </si>
  <si>
    <t>Ara atölye yarı mamül malzemleri dışarıya alınacak</t>
  </si>
  <si>
    <t>Atölye içinde geçici depolama alanları oluşturulmalı</t>
  </si>
  <si>
    <t>Çalışanlara ilgili eğitim verilecek</t>
  </si>
  <si>
    <t xml:space="preserve">Depolar içindeki yollar yeterli boyutlarda olmalıdır </t>
  </si>
  <si>
    <t xml:space="preserve"> yetkililer tarafından yapılması</t>
  </si>
  <si>
    <t>Elektrik panosu kilitli tutulacak yetkisiz kişilerin müdahelesini önlemek için  uyarı levhası konulacak</t>
  </si>
  <si>
    <t>Basınçlı kap ve tesisatların periyodik bakımları yapılılacak ve arşivlenecek</t>
  </si>
  <si>
    <t>Makinelerin emniyetli çalışma alanları belirlenecek</t>
  </si>
  <si>
    <t>Hareketli parça üzerine  güvenlik boyası vurulacak</t>
  </si>
  <si>
    <t>el ve kolun iş ekipmanına sıkışması ihtimali bulunan iş ekipmanlarda çift emniyet tesis edilecek</t>
  </si>
  <si>
    <t>İş ekipmanlarının koruyucuları takılı olacak.</t>
  </si>
  <si>
    <t>Makinelerin koruyucu parçaları sıkı bir şekilde sabitlenmiş ve yerlerinden kolayca çıkarılmaları engellenecek</t>
  </si>
  <si>
    <t>Makinelerin kırmızı renkli acil durdurma butonu bulunacak</t>
  </si>
  <si>
    <t>Zorlama anında makine otomatik olarak durdurulacak sistem tesis edilecek</t>
  </si>
  <si>
    <t>Taşlama yapılacak malzemeye göre doğru zımpara taş seçimi yapılacak</t>
  </si>
  <si>
    <t>Kompresör çalışma alanınıdan en az 10 mt uzağa yerleştirilecek.</t>
  </si>
  <si>
    <t>Daire testerelerin koruyucuları, alt bıçakları mahfazasız bırakmayacak şekilde olacak</t>
  </si>
  <si>
    <t>Kompresörden sorumlu bir kişi belirlenecek ve kompresöre sorumlusundan bakası müdahele etmeyecek şekilde önlemler alınacak, ikaz uyarı levhası asılacak</t>
  </si>
  <si>
    <t>Seperatör elemanı her yıl düzenli olarak değiştirilecek</t>
  </si>
  <si>
    <t>Çıkan talaşların uygun şekilde toplanarak atölyeye dağılması engellenecek</t>
  </si>
  <si>
    <t>Makine yğlaması mümkünse koruyucusu çıkarılmadan yapılack mümkün olmadığı durumlarda iş bitimi koruyucular tekrar takılacak</t>
  </si>
  <si>
    <t>Öğrencilerin boylarına göre tezgah çalışma planı yapılacak</t>
  </si>
  <si>
    <t>Sıklıkla kullanılan ekipmana kolay erişim sağlanacak</t>
  </si>
  <si>
    <t>Tezgah hem ayakta hem de oturarak iş yapmaya olanak sağlanacak</t>
  </si>
  <si>
    <t>İş parçası bağlama sistemleri yeteri derecede emniyetli olacak</t>
  </si>
  <si>
    <t>Tezgahın elektrik bağlantısı yalıtımı uygun olacak.</t>
  </si>
  <si>
    <t>Tezgahtan sorumlu personel görevlendirilecek</t>
  </si>
  <si>
    <t>Makine terziye alınıp yere (zemine) sabitlenecek</t>
  </si>
  <si>
    <t>Şartel manyetik  olacak</t>
  </si>
  <si>
    <t>Tehlike anında kompresörü uzaktan durduracak durdurma butonu-şalteri konulacak</t>
  </si>
  <si>
    <t xml:space="preserve">El aletlerinin kullanımı sırasında gerekli KKDler kullanılacak. </t>
  </si>
  <si>
    <t>Alev alabilen madde ve malzemeler uygun bir yerde yanma riskine karşı önlem alınarak korunacak</t>
  </si>
  <si>
    <t>Kompresör için uygun yağ seçilecek. Yağ bilgisi imalatçıdan öğrenilecek.</t>
  </si>
  <si>
    <t>Körlenmiş araçlar kullanımdan kaldırılmalı</t>
  </si>
  <si>
    <r>
      <rPr>
        <b/>
        <sz val="10"/>
        <color rgb="FF000000"/>
        <rFont val="Times New Roman"/>
        <family val="1"/>
        <charset val="162"/>
      </rPr>
      <t xml:space="preserve">Acil Durum Organizayonu               </t>
    </r>
    <r>
      <rPr>
        <sz val="10"/>
        <color rgb="FF000000"/>
        <rFont val="Times New Roman"/>
        <family val="1"/>
        <charset val="162"/>
      </rPr>
      <t>bozukluğu. Odanın yönü Öğrencileri ve bahçeyi kontrol edebilecek açıda mı?</t>
    </r>
  </si>
  <si>
    <t>Acil durum müdahale yetersizliği / Acil durum kaçış zorluğu / Yaralanma,</t>
  </si>
  <si>
    <t>Yönetim odalarının yönü okul bahçesi, kantin  ve öğrencilerin kontrolünü sağlayacak biçimde seçilmeli.</t>
  </si>
  <si>
    <t>İş sağlığı ve güvenliği yönetmeliği</t>
  </si>
  <si>
    <t>yaralanma, ölüm, boğulma</t>
  </si>
  <si>
    <t>2. çıkışı olmayan bölümlerde pencereler 2. çıkış olarak kullanıcaktır. Bu pencereler demirli kaçışı engeleyecek şekilde olmamalı, kapanacak şekilde önüne herhangi bir eşya konulmamalı.</t>
  </si>
  <si>
    <t>Makas gibi keskin veya sivri uçlu objeler kılıfında  muhafaza edilmeli ve kilitli dolapta tutulmalı.</t>
  </si>
  <si>
    <t>İşveren ve/veya
 İşveren Vekili ve Alan Şefi</t>
  </si>
  <si>
    <t>GENEL OKL</t>
  </si>
  <si>
    <t>ATÖLYE KL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</si>
</sst>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0">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9"/>
      <name val="Tahoma"/>
      <family val="2"/>
      <charset val="162"/>
    </font>
    <font>
      <sz val="9"/>
      <name val="Arial"/>
      <family val="2"/>
      <charset val="162"/>
    </font>
    <font>
      <sz val="8"/>
      <name val="Arial"/>
      <family val="2"/>
      <charset val="162"/>
    </font>
    <font>
      <b/>
      <sz val="9"/>
      <name val="Arial"/>
      <family val="2"/>
      <charset val="162"/>
    </font>
    <font>
      <b/>
      <sz val="10"/>
      <name val="Tahoma"/>
      <family val="2"/>
      <charset val="162"/>
    </font>
    <font>
      <b/>
      <sz val="8"/>
      <name val="Tahoma"/>
      <family val="2"/>
      <charset val="162"/>
    </font>
    <font>
      <sz val="8"/>
      <name val="Arial Tur"/>
      <charset val="162"/>
    </font>
    <font>
      <sz val="8"/>
      <name val="Tahoma"/>
      <family val="2"/>
      <charset val="162"/>
    </font>
    <font>
      <sz val="10"/>
      <name val="Arial"/>
      <family val="2"/>
      <charset val="162"/>
    </font>
    <font>
      <b/>
      <sz val="14"/>
      <name val="Tahoma"/>
      <family val="2"/>
      <charset val="162"/>
    </font>
    <font>
      <sz val="11"/>
      <name val="Tahoma"/>
      <family val="2"/>
      <charset val="162"/>
    </font>
    <font>
      <sz val="11"/>
      <name val="Arial Tur"/>
      <charset val="162"/>
    </font>
    <font>
      <b/>
      <sz val="16"/>
      <name val="Tahoma"/>
      <family val="2"/>
      <charset val="162"/>
    </font>
    <font>
      <sz val="16"/>
      <name val="Arial Tur"/>
      <charset val="162"/>
    </font>
    <font>
      <sz val="10"/>
      <color indexed="8"/>
      <name val="Times New Roman"/>
      <family val="1"/>
      <charset val="162"/>
    </font>
    <font>
      <sz val="10"/>
      <color indexed="10"/>
      <name val="Times New Roman"/>
      <family val="1"/>
      <charset val="162"/>
    </font>
    <font>
      <sz val="11"/>
      <color theme="1"/>
      <name val="Calibri"/>
      <family val="2"/>
      <scheme val="minor"/>
    </font>
    <font>
      <sz val="11"/>
      <color theme="1"/>
      <name val="Calibri"/>
      <family val="2"/>
      <charset val="162"/>
      <scheme val="minor"/>
    </font>
    <font>
      <b/>
      <sz val="11"/>
      <color theme="1"/>
      <name val="Calibri"/>
      <family val="2"/>
      <charset val="162"/>
      <scheme val="minor"/>
    </font>
    <font>
      <sz val="9"/>
      <color theme="1"/>
      <name val="Times New Roman"/>
      <family val="1"/>
      <charset val="162"/>
    </font>
    <font>
      <b/>
      <sz val="7"/>
      <color rgb="FFFF0000"/>
      <name val="Calibri"/>
      <family val="2"/>
      <charset val="162"/>
      <scheme val="minor"/>
    </font>
    <font>
      <b/>
      <sz val="8"/>
      <color rgb="FFFF0000"/>
      <name val="Calibri"/>
      <family val="2"/>
      <charset val="162"/>
      <scheme val="minor"/>
    </font>
    <font>
      <b/>
      <sz val="8"/>
      <color theme="1"/>
      <name val="Calibri"/>
      <family val="2"/>
      <charset val="162"/>
      <scheme val="minor"/>
    </font>
    <font>
      <sz val="8"/>
      <color theme="1"/>
      <name val="Times New Roman"/>
      <family val="1"/>
      <charset val="162"/>
    </font>
    <font>
      <b/>
      <sz val="10"/>
      <color theme="1"/>
      <name val="Calibri"/>
      <family val="2"/>
      <charset val="162"/>
      <scheme val="minor"/>
    </font>
    <font>
      <sz val="8"/>
      <color theme="1"/>
      <name val="Calibri"/>
      <family val="2"/>
      <scheme val="minor"/>
    </font>
    <font>
      <b/>
      <sz val="14"/>
      <color theme="1"/>
      <name val="Calibri"/>
      <family val="2"/>
      <charset val="162"/>
      <scheme val="minor"/>
    </font>
    <font>
      <sz val="7"/>
      <color theme="1"/>
      <name val="Calibri"/>
      <family val="2"/>
      <scheme val="minor"/>
    </font>
    <font>
      <sz val="8"/>
      <color theme="1"/>
      <name val="Calibri"/>
      <family val="2"/>
      <charset val="162"/>
      <scheme val="minor"/>
    </font>
    <font>
      <sz val="11"/>
      <color rgb="FF000000"/>
      <name val="Calibri"/>
      <family val="2"/>
      <charset val="162"/>
      <scheme val="minor"/>
    </font>
    <font>
      <sz val="10"/>
      <color rgb="FF000000"/>
      <name val="Times New Roman"/>
      <family val="1"/>
      <charset val="162"/>
    </font>
    <font>
      <sz val="10"/>
      <color theme="1"/>
      <name val="Times New Roman"/>
      <family val="1"/>
      <charset val="162"/>
    </font>
    <font>
      <b/>
      <sz val="9"/>
      <color theme="1"/>
      <name val="Calibri"/>
      <family val="2"/>
      <charset val="162"/>
      <scheme val="minor"/>
    </font>
    <font>
      <b/>
      <sz val="10"/>
      <color theme="1"/>
      <name val="Times New Roman"/>
      <family val="1"/>
      <charset val="162"/>
    </font>
    <font>
      <sz val="12"/>
      <color theme="1"/>
      <name val="Times New Roman"/>
      <family val="1"/>
      <charset val="162"/>
    </font>
    <font>
      <b/>
      <sz val="10"/>
      <color rgb="FF000000"/>
      <name val="Times New Roman"/>
      <family val="1"/>
      <charset val="162"/>
    </font>
    <font>
      <sz val="10"/>
      <color rgb="FFFF0000"/>
      <name val="Times New Roman"/>
      <family val="1"/>
      <charset val="162"/>
    </font>
    <font>
      <b/>
      <i/>
      <sz val="8"/>
      <color theme="1"/>
      <name val="Times New Roman"/>
      <family val="1"/>
      <charset val="162"/>
    </font>
    <font>
      <b/>
      <i/>
      <sz val="9"/>
      <color theme="1"/>
      <name val="Times New Roman"/>
      <family val="1"/>
      <charset val="162"/>
    </font>
    <font>
      <sz val="10"/>
      <color rgb="FF191919"/>
      <name val="Arial"/>
      <family val="2"/>
      <charset val="162"/>
    </font>
    <font>
      <sz val="11"/>
      <color theme="1"/>
      <name val="Times New Roman"/>
      <family val="1"/>
      <charset val="162"/>
    </font>
    <font>
      <sz val="9"/>
      <color theme="1"/>
      <name val="Calibri"/>
      <family val="2"/>
      <scheme val="minor"/>
    </font>
    <font>
      <b/>
      <i/>
      <sz val="9"/>
      <color theme="1"/>
      <name val="Calibri"/>
      <family val="2"/>
      <charset val="162"/>
      <scheme val="minor"/>
    </font>
    <font>
      <b/>
      <sz val="18"/>
      <color rgb="FFFF0000"/>
      <name val="Times New Roman"/>
      <family val="1"/>
      <charset val="162"/>
    </font>
    <font>
      <b/>
      <sz val="11"/>
      <color rgb="FFFF0000"/>
      <name val="Calibri"/>
      <family val="2"/>
      <scheme val="minor"/>
    </font>
    <font>
      <b/>
      <sz val="18"/>
      <color theme="1"/>
      <name val="Calibri"/>
      <family val="2"/>
      <charset val="162"/>
      <scheme val="minor"/>
    </font>
    <font>
      <b/>
      <i/>
      <sz val="28"/>
      <color rgb="FFFF0000"/>
      <name val="Calibri"/>
      <family val="2"/>
      <charset val="162"/>
      <scheme val="minor"/>
    </font>
    <font>
      <b/>
      <i/>
      <sz val="11"/>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6"/>
      <color theme="1"/>
      <name val="Calibri"/>
      <family val="2"/>
      <scheme val="minor"/>
    </font>
    <font>
      <b/>
      <sz val="16"/>
      <color theme="1"/>
      <name val="Calibri"/>
      <family val="2"/>
      <scheme val="minor"/>
    </font>
    <font>
      <sz val="11"/>
      <color rgb="FFFF0000"/>
      <name val="Calibri"/>
      <family val="2"/>
      <charset val="162"/>
      <scheme val="minor"/>
    </font>
    <font>
      <b/>
      <sz val="9"/>
      <color theme="1"/>
      <name val="Times New Roman"/>
      <family val="1"/>
      <charset val="162"/>
    </font>
    <font>
      <sz val="10"/>
      <name val="Times New Roman"/>
      <family val="1"/>
      <charset val="162"/>
    </font>
    <font>
      <sz val="9"/>
      <color rgb="FF000000"/>
      <name val="Times New Roman"/>
      <family val="1"/>
      <charset val="162"/>
    </font>
    <font>
      <sz val="9"/>
      <name val="Times New Roman"/>
      <family val="1"/>
      <charset val="162"/>
    </font>
    <font>
      <b/>
      <sz val="9"/>
      <color theme="1"/>
      <name val="Calibri"/>
      <family val="2"/>
      <charset val="162"/>
    </font>
    <font>
      <sz val="9"/>
      <color theme="1"/>
      <name val="Calibri"/>
      <family val="2"/>
      <charset val="162"/>
    </font>
    <font>
      <sz val="9"/>
      <name val="Calibri"/>
      <family val="2"/>
      <charset val="162"/>
    </font>
    <font>
      <sz val="9"/>
      <color rgb="FF1B2F26"/>
      <name val="Calibri"/>
      <family val="2"/>
      <charset val="162"/>
    </font>
    <font>
      <sz val="9"/>
      <color rgb="FF000000"/>
      <name val="Calibri"/>
      <family val="2"/>
      <charset val="162"/>
    </font>
    <font>
      <b/>
      <sz val="12"/>
      <name val="Calibri"/>
      <family val="2"/>
      <charset val="162"/>
    </font>
    <font>
      <sz val="10"/>
      <name val="Verdana"/>
      <family val="2"/>
      <charset val="162"/>
    </font>
    <font>
      <b/>
      <sz val="12"/>
      <color indexed="8"/>
      <name val="Calibri"/>
      <family val="2"/>
      <charset val="162"/>
    </font>
    <font>
      <b/>
      <sz val="12"/>
      <color rgb="FFFF0000"/>
      <name val="Calibri"/>
      <family val="2"/>
      <charset val="162"/>
    </font>
    <font>
      <sz val="6"/>
      <color rgb="FF000000"/>
      <name val="Arial"/>
      <family val="2"/>
      <charset val="162"/>
    </font>
    <font>
      <b/>
      <sz val="12"/>
      <color rgb="FF000000"/>
      <name val="Calibri"/>
      <family val="2"/>
      <charset val="162"/>
    </font>
    <font>
      <sz val="12"/>
      <name val="Tahoma"/>
      <family val="2"/>
      <charset val="162"/>
    </font>
    <font>
      <b/>
      <sz val="9"/>
      <name val="Calibri"/>
      <family val="2"/>
      <charset val="162"/>
    </font>
    <font>
      <b/>
      <sz val="10"/>
      <name val="Calibri"/>
      <family val="2"/>
      <charset val="162"/>
    </font>
    <font>
      <b/>
      <sz val="10"/>
      <color indexed="8"/>
      <name val="Calibri"/>
      <family val="2"/>
      <charset val="162"/>
    </font>
    <font>
      <sz val="10"/>
      <color indexed="8"/>
      <name val="Calibri"/>
      <family val="2"/>
      <charset val="162"/>
    </font>
    <font>
      <b/>
      <sz val="10"/>
      <color rgb="FF000000"/>
      <name val="Calibri"/>
      <family val="2"/>
      <charset val="162"/>
    </font>
    <font>
      <sz val="10"/>
      <name val="Tahoma"/>
      <family val="2"/>
      <charset val="162"/>
    </font>
    <font>
      <sz val="10"/>
      <name val="Calibri"/>
      <family val="2"/>
      <charset val="162"/>
    </font>
  </fonts>
  <fills count="1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92D050"/>
        <bgColor indexed="64"/>
      </patternFill>
    </fill>
    <fill>
      <patternFill patternType="solid">
        <fgColor rgb="FFFF1D1D"/>
        <bgColor indexed="64"/>
      </patternFill>
    </fill>
    <fill>
      <patternFill patternType="solid">
        <fgColor theme="5" tint="0.39997558519241921"/>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B0F0"/>
        <bgColor indexed="64"/>
      </patternFill>
    </fill>
    <fill>
      <patternFill patternType="solid">
        <fgColor rgb="FFFFFFFF"/>
        <bgColor indexed="64"/>
      </patternFill>
    </fill>
  </fills>
  <borders count="88">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double">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s>
  <cellStyleXfs count="6">
    <xf numFmtId="0" fontId="0" fillId="0" borderId="0"/>
    <xf numFmtId="0" fontId="20" fillId="0" borderId="0"/>
    <xf numFmtId="0" fontId="1" fillId="0" borderId="0"/>
    <xf numFmtId="0" fontId="70" fillId="0" borderId="0">
      <alignment horizontal="center" vertical="center" textRotation="90"/>
    </xf>
    <xf numFmtId="0" fontId="70" fillId="0" borderId="0">
      <alignment horizontal="left" vertical="center"/>
    </xf>
    <xf numFmtId="0" fontId="70" fillId="0" borderId="0">
      <alignment horizontal="center" vertical="center"/>
    </xf>
  </cellStyleXfs>
  <cellXfs count="468">
    <xf numFmtId="0" fontId="0" fillId="0" borderId="0" xfId="0"/>
    <xf numFmtId="0" fontId="23" fillId="0" borderId="1" xfId="0" applyFont="1" applyBorder="1" applyAlignment="1">
      <alignment horizontal="left"/>
    </xf>
    <xf numFmtId="0" fontId="23" fillId="0" borderId="2" xfId="0" applyFont="1" applyBorder="1" applyAlignment="1">
      <alignment horizontal="left"/>
    </xf>
    <xf numFmtId="0" fontId="23" fillId="0" borderId="3" xfId="0" applyFont="1" applyBorder="1" applyAlignment="1">
      <alignment horizontal="left"/>
    </xf>
    <xf numFmtId="0" fontId="23" fillId="0" borderId="4" xfId="0" applyFont="1" applyBorder="1" applyAlignment="1">
      <alignment horizontal="left"/>
    </xf>
    <xf numFmtId="0" fontId="0" fillId="0" borderId="3" xfId="0" applyBorder="1"/>
    <xf numFmtId="0" fontId="0" fillId="0" borderId="5" xfId="0" applyBorder="1"/>
    <xf numFmtId="0" fontId="0" fillId="0" borderId="0" xfId="0" applyBorder="1"/>
    <xf numFmtId="0" fontId="0" fillId="0" borderId="6" xfId="0" applyBorder="1"/>
    <xf numFmtId="0" fontId="4" fillId="0" borderId="0" xfId="0" applyFont="1" applyAlignment="1">
      <alignment horizontal="left"/>
    </xf>
    <xf numFmtId="0" fontId="5" fillId="0" borderId="0" xfId="0" applyFont="1"/>
    <xf numFmtId="0" fontId="6" fillId="0" borderId="0" xfId="0" applyFont="1"/>
    <xf numFmtId="0" fontId="7" fillId="0" borderId="0" xfId="0" applyFont="1"/>
    <xf numFmtId="0" fontId="8" fillId="2" borderId="7" xfId="0" applyFont="1" applyFill="1" applyBorder="1" applyAlignment="1">
      <alignment horizontal="center" vertical="center" wrapText="1"/>
    </xf>
    <xf numFmtId="0" fontId="10" fillId="0" borderId="0" xfId="0" applyFont="1" applyBorder="1" applyAlignment="1"/>
    <xf numFmtId="0" fontId="9" fillId="2" borderId="7" xfId="0" applyFont="1" applyFill="1" applyBorder="1" applyAlignment="1">
      <alignment vertical="center" wrapText="1"/>
    </xf>
    <xf numFmtId="0" fontId="9" fillId="5" borderId="7" xfId="0" applyFont="1" applyFill="1" applyBorder="1" applyAlignment="1">
      <alignment vertical="center" wrapText="1"/>
    </xf>
    <xf numFmtId="0" fontId="9" fillId="6" borderId="7" xfId="0" applyFont="1" applyFill="1" applyBorder="1" applyAlignment="1">
      <alignment vertical="center" wrapText="1"/>
    </xf>
    <xf numFmtId="0" fontId="9" fillId="6" borderId="7" xfId="0" applyFont="1" applyFill="1" applyBorder="1" applyAlignment="1">
      <alignment vertical="top" wrapText="1"/>
    </xf>
    <xf numFmtId="0" fontId="12" fillId="0" borderId="0" xfId="0" applyFont="1"/>
    <xf numFmtId="0" fontId="8" fillId="0" borderId="0" xfId="0" applyFont="1" applyAlignment="1">
      <alignment horizontal="left"/>
    </xf>
    <xf numFmtId="0" fontId="8" fillId="0" borderId="7" xfId="0" applyFont="1" applyBorder="1" applyAlignment="1">
      <alignment horizontal="center" vertical="top"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top"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top"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top" wrapText="1"/>
    </xf>
    <xf numFmtId="0" fontId="0" fillId="0" borderId="11" xfId="0" applyBorder="1" applyAlignment="1">
      <alignment vertical="center"/>
    </xf>
    <xf numFmtId="0" fontId="0" fillId="0" borderId="5" xfId="0" applyBorder="1" applyAlignment="1">
      <alignment wrapText="1"/>
    </xf>
    <xf numFmtId="0" fontId="0" fillId="0" borderId="11" xfId="0" applyBorder="1"/>
    <xf numFmtId="0" fontId="0" fillId="0" borderId="5" xfId="0" applyBorder="1" applyAlignment="1">
      <alignment horizontal="left"/>
    </xf>
    <xf numFmtId="0" fontId="0" fillId="0" borderId="12" xfId="0" applyBorder="1"/>
    <xf numFmtId="14" fontId="0" fillId="0" borderId="13" xfId="0" applyNumberFormat="1" applyBorder="1" applyAlignment="1">
      <alignment horizontal="left"/>
    </xf>
    <xf numFmtId="164" fontId="0" fillId="0" borderId="14" xfId="0" applyNumberFormat="1" applyBorder="1"/>
    <xf numFmtId="0" fontId="8" fillId="0" borderId="5" xfId="0" applyFont="1" applyBorder="1" applyAlignment="1">
      <alignment horizontal="center" vertical="top" wrapText="1"/>
    </xf>
    <xf numFmtId="0" fontId="8" fillId="0" borderId="15" xfId="0" applyFont="1" applyBorder="1" applyAlignment="1">
      <alignment horizontal="center" vertical="top" wrapText="1"/>
    </xf>
    <xf numFmtId="0" fontId="8" fillId="5" borderId="16" xfId="0" applyFont="1" applyFill="1" applyBorder="1" applyAlignment="1">
      <alignment horizontal="center" vertical="top" wrapText="1"/>
    </xf>
    <xf numFmtId="0" fontId="8" fillId="5" borderId="17" xfId="0" applyFont="1" applyFill="1" applyBorder="1" applyAlignment="1">
      <alignment horizontal="center" vertical="top" wrapText="1"/>
    </xf>
    <xf numFmtId="0" fontId="8" fillId="6" borderId="19" xfId="0" applyFont="1" applyFill="1" applyBorder="1" applyAlignment="1">
      <alignment horizontal="center" vertical="top" wrapText="1"/>
    </xf>
    <xf numFmtId="0" fontId="8" fillId="6" borderId="23" xfId="0" applyFont="1" applyFill="1" applyBorder="1" applyAlignment="1">
      <alignment horizontal="center" vertical="top" wrapText="1"/>
    </xf>
    <xf numFmtId="0" fontId="8" fillId="5" borderId="19" xfId="0" applyFont="1" applyFill="1" applyBorder="1" applyAlignment="1">
      <alignment horizontal="center" vertical="top" wrapText="1"/>
    </xf>
    <xf numFmtId="0" fontId="8" fillId="5" borderId="21" xfId="0" applyFont="1" applyFill="1" applyBorder="1" applyAlignment="1">
      <alignment horizontal="center" vertical="top" wrapText="1"/>
    </xf>
    <xf numFmtId="0" fontId="9" fillId="0" borderId="11" xfId="0" applyFont="1" applyBorder="1" applyAlignment="1">
      <alignment horizontal="center" vertical="center" wrapText="1"/>
    </xf>
    <xf numFmtId="0" fontId="8" fillId="0" borderId="24" xfId="0" applyFont="1" applyBorder="1" applyAlignment="1">
      <alignment horizontal="center" vertical="top" wrapText="1"/>
    </xf>
    <xf numFmtId="0" fontId="20" fillId="0" borderId="0" xfId="1"/>
    <xf numFmtId="0" fontId="20" fillId="8" borderId="25" xfId="1" applyFill="1" applyBorder="1"/>
    <xf numFmtId="0" fontId="22" fillId="8" borderId="17" xfId="1" applyFont="1" applyFill="1" applyBorder="1" applyAlignment="1">
      <alignment horizontal="left" vertical="top" wrapText="1"/>
    </xf>
    <xf numFmtId="0" fontId="20" fillId="8" borderId="17" xfId="1" applyFill="1" applyBorder="1"/>
    <xf numFmtId="0" fontId="24" fillId="8" borderId="1" xfId="1" applyFont="1" applyFill="1" applyBorder="1" applyAlignment="1">
      <alignment horizontal="center" vertical="center"/>
    </xf>
    <xf numFmtId="0" fontId="24" fillId="8" borderId="1" xfId="1" applyFont="1" applyFill="1" applyBorder="1" applyAlignment="1">
      <alignment horizontal="center" vertical="center" wrapText="1"/>
    </xf>
    <xf numFmtId="0" fontId="25" fillId="8" borderId="26" xfId="1" applyFont="1" applyFill="1" applyBorder="1" applyAlignment="1">
      <alignment horizontal="center" vertical="center" wrapText="1"/>
    </xf>
    <xf numFmtId="0" fontId="20" fillId="9" borderId="0" xfId="1" applyFill="1"/>
    <xf numFmtId="0" fontId="26" fillId="8" borderId="27" xfId="1" applyFont="1" applyFill="1" applyBorder="1" applyAlignment="1">
      <alignment vertical="center" textRotation="90"/>
    </xf>
    <xf numFmtId="0" fontId="22" fillId="8" borderId="28" xfId="1" applyFont="1" applyFill="1" applyBorder="1" applyAlignment="1">
      <alignment horizontal="center" vertical="center" textRotation="90"/>
    </xf>
    <xf numFmtId="0" fontId="26" fillId="8" borderId="29" xfId="1" applyFont="1" applyFill="1" applyBorder="1" applyAlignment="1">
      <alignment horizontal="center" vertical="center" textRotation="90"/>
    </xf>
    <xf numFmtId="0" fontId="22" fillId="8" borderId="29" xfId="1" applyFont="1" applyFill="1" applyBorder="1" applyAlignment="1">
      <alignment horizontal="center" vertical="center"/>
    </xf>
    <xf numFmtId="0" fontId="27" fillId="8" borderId="29" xfId="1" applyFont="1" applyFill="1" applyBorder="1" applyAlignment="1">
      <alignment horizontal="center" vertical="center" textRotation="90"/>
    </xf>
    <xf numFmtId="0" fontId="26" fillId="8" borderId="29" xfId="1" applyFont="1" applyFill="1" applyBorder="1" applyAlignment="1">
      <alignment vertical="center" textRotation="90"/>
    </xf>
    <xf numFmtId="0" fontId="26" fillId="8" borderId="29" xfId="1" applyFont="1" applyFill="1" applyBorder="1" applyAlignment="1">
      <alignment vertical="center" textRotation="90" wrapText="1"/>
    </xf>
    <xf numFmtId="0" fontId="22" fillId="8" borderId="29" xfId="1" applyFont="1" applyFill="1" applyBorder="1" applyAlignment="1">
      <alignment horizontal="center" vertical="center" textRotation="90"/>
    </xf>
    <xf numFmtId="0" fontId="28" fillId="8" borderId="29" xfId="1" applyFont="1" applyFill="1" applyBorder="1" applyAlignment="1">
      <alignment horizontal="center" vertical="center" wrapText="1"/>
    </xf>
    <xf numFmtId="0" fontId="26" fillId="8" borderId="29" xfId="1" applyFont="1" applyFill="1" applyBorder="1" applyAlignment="1">
      <alignment horizontal="center" vertical="center"/>
    </xf>
    <xf numFmtId="0" fontId="28" fillId="8" borderId="30" xfId="1" applyFont="1" applyFill="1" applyBorder="1" applyAlignment="1">
      <alignment horizontal="center" vertical="center" textRotation="90"/>
    </xf>
    <xf numFmtId="0" fontId="22" fillId="0" borderId="24" xfId="1" applyFont="1" applyBorder="1" applyAlignment="1">
      <alignment horizontal="center" vertical="center"/>
    </xf>
    <xf numFmtId="0" fontId="30" fillId="0" borderId="17" xfId="1" applyFont="1" applyBorder="1" applyAlignment="1">
      <alignment horizontal="center" vertical="center"/>
    </xf>
    <xf numFmtId="0" fontId="29" fillId="0" borderId="7" xfId="1" applyFont="1" applyBorder="1" applyAlignment="1">
      <alignment horizontal="center" vertical="center" textRotation="90"/>
    </xf>
    <xf numFmtId="14" fontId="29" fillId="0" borderId="17" xfId="1" applyNumberFormat="1" applyFont="1" applyBorder="1" applyAlignment="1">
      <alignment horizontal="center" vertical="center" textRotation="90"/>
    </xf>
    <xf numFmtId="0" fontId="23" fillId="0" borderId="0" xfId="1" applyFont="1" applyAlignment="1">
      <alignment horizontal="center" vertical="center" wrapText="1"/>
    </xf>
    <xf numFmtId="0" fontId="29" fillId="0" borderId="31" xfId="1" applyFont="1" applyFill="1" applyBorder="1" applyAlignment="1">
      <alignment horizontal="center" vertical="center" textRotation="90" wrapText="1"/>
    </xf>
    <xf numFmtId="0" fontId="29" fillId="0" borderId="21" xfId="1" applyFont="1" applyBorder="1" applyAlignment="1">
      <alignment horizontal="left" vertical="top" wrapText="1"/>
    </xf>
    <xf numFmtId="0" fontId="23" fillId="0" borderId="7" xfId="1" applyFont="1" applyBorder="1" applyAlignment="1">
      <alignment horizontal="center" vertical="center" wrapText="1"/>
    </xf>
    <xf numFmtId="0" fontId="20" fillId="0" borderId="7" xfId="1" applyBorder="1"/>
    <xf numFmtId="0" fontId="29" fillId="0" borderId="7" xfId="1" applyFont="1" applyBorder="1" applyAlignment="1">
      <alignment horizontal="left" vertical="top" wrapText="1"/>
    </xf>
    <xf numFmtId="0" fontId="31" fillId="0" borderId="7" xfId="1" applyFont="1" applyBorder="1" applyAlignment="1">
      <alignment horizontal="center" vertical="center" textRotation="90"/>
    </xf>
    <xf numFmtId="0" fontId="29" fillId="0" borderId="32" xfId="1" applyFont="1" applyFill="1" applyBorder="1" applyAlignment="1">
      <alignment horizontal="center" vertical="center" textRotation="90" wrapText="1"/>
    </xf>
    <xf numFmtId="0" fontId="31" fillId="0" borderId="17" xfId="1" applyFont="1" applyBorder="1" applyAlignment="1">
      <alignment horizontal="center" vertical="center" textRotation="90"/>
    </xf>
    <xf numFmtId="14" fontId="31" fillId="0" borderId="7" xfId="1" applyNumberFormat="1" applyFont="1" applyBorder="1" applyAlignment="1">
      <alignment horizontal="center" vertical="center" textRotation="90"/>
    </xf>
    <xf numFmtId="0" fontId="22" fillId="0" borderId="0" xfId="1" applyFont="1" applyBorder="1" applyAlignment="1">
      <alignment horizontal="center" vertical="center"/>
    </xf>
    <xf numFmtId="0" fontId="20" fillId="0" borderId="0" xfId="1" applyBorder="1"/>
    <xf numFmtId="0" fontId="26" fillId="0" borderId="0" xfId="1" applyFont="1" applyBorder="1" applyAlignment="1">
      <alignment horizontal="center" vertical="center" textRotation="90" wrapText="1"/>
    </xf>
    <xf numFmtId="0" fontId="32" fillId="0" borderId="0" xfId="1" applyFont="1" applyBorder="1" applyAlignment="1">
      <alignment horizontal="left" vertical="top" wrapText="1"/>
    </xf>
    <xf numFmtId="0" fontId="29" fillId="0" borderId="0" xfId="1" applyFont="1" applyBorder="1" applyAlignment="1">
      <alignment horizontal="left" vertical="top" wrapText="1"/>
    </xf>
    <xf numFmtId="0" fontId="30" fillId="0" borderId="0" xfId="1" applyFont="1" applyBorder="1" applyAlignment="1">
      <alignment horizontal="center" vertical="center"/>
    </xf>
    <xf numFmtId="14" fontId="31" fillId="0" borderId="0" xfId="1" applyNumberFormat="1" applyFont="1" applyBorder="1" applyAlignment="1">
      <alignment horizontal="center" vertical="center" textRotation="90"/>
    </xf>
    <xf numFmtId="0" fontId="29" fillId="0" borderId="0" xfId="1" applyFont="1" applyBorder="1" applyAlignment="1">
      <alignment horizontal="center" vertical="center" wrapText="1"/>
    </xf>
    <xf numFmtId="0" fontId="29" fillId="0" borderId="0" xfId="1" applyFont="1" applyFill="1" applyBorder="1" applyAlignment="1">
      <alignment horizontal="center" vertical="center" textRotation="90" wrapText="1"/>
    </xf>
    <xf numFmtId="0" fontId="31" fillId="0" borderId="0" xfId="1" applyFont="1" applyBorder="1" applyAlignment="1">
      <alignment horizontal="center" vertical="center" textRotation="90"/>
    </xf>
    <xf numFmtId="0" fontId="26" fillId="0" borderId="0" xfId="1" applyFont="1" applyBorder="1" applyAlignment="1">
      <alignment horizontal="left" vertical="top" wrapText="1"/>
    </xf>
    <xf numFmtId="0" fontId="29" fillId="9" borderId="0" xfId="1" applyFont="1" applyFill="1" applyBorder="1" applyAlignment="1">
      <alignment horizontal="center" vertical="center" textRotation="90" wrapText="1"/>
    </xf>
    <xf numFmtId="0" fontId="26" fillId="0" borderId="0" xfId="1" applyFont="1" applyFill="1" applyBorder="1" applyAlignment="1">
      <alignment horizontal="center" vertical="center" textRotation="90" wrapText="1"/>
    </xf>
    <xf numFmtId="0" fontId="33" fillId="0" borderId="0" xfId="1" applyFont="1" applyBorder="1"/>
    <xf numFmtId="0" fontId="20" fillId="0" borderId="0" xfId="1" applyBorder="1" applyAlignment="1">
      <alignment horizontal="center"/>
    </xf>
    <xf numFmtId="0" fontId="20" fillId="8" borderId="33" xfId="1" applyFill="1" applyBorder="1"/>
    <xf numFmtId="0" fontId="22" fillId="0" borderId="2" xfId="1" applyFont="1" applyBorder="1" applyAlignment="1">
      <alignment horizontal="center" vertical="center" textRotation="90"/>
    </xf>
    <xf numFmtId="0" fontId="22" fillId="0" borderId="0" xfId="1" applyFont="1" applyBorder="1" applyAlignment="1">
      <alignment horizontal="center" vertical="center" textRotation="90"/>
    </xf>
    <xf numFmtId="0" fontId="26" fillId="8" borderId="7" xfId="1" applyFont="1" applyFill="1" applyBorder="1" applyAlignment="1">
      <alignment vertical="center" textRotation="90"/>
    </xf>
    <xf numFmtId="0" fontId="30" fillId="0" borderId="18" xfId="1" applyFont="1" applyBorder="1" applyAlignment="1">
      <alignment horizontal="center" vertical="center"/>
    </xf>
    <xf numFmtId="0" fontId="30" fillId="0" borderId="7" xfId="1" applyFont="1" applyBorder="1" applyAlignment="1">
      <alignment horizontal="center" vertical="center"/>
    </xf>
    <xf numFmtId="0" fontId="22" fillId="0" borderId="36" xfId="1" applyFont="1" applyBorder="1" applyAlignment="1">
      <alignment horizontal="center" vertical="center"/>
    </xf>
    <xf numFmtId="0" fontId="22" fillId="0" borderId="2" xfId="1" applyFont="1" applyBorder="1" applyAlignment="1">
      <alignment horizontal="center" vertical="center"/>
    </xf>
    <xf numFmtId="0" fontId="22" fillId="0" borderId="2" xfId="1" applyFont="1" applyBorder="1" applyAlignment="1">
      <alignment horizontal="center" vertical="center" wrapText="1"/>
    </xf>
    <xf numFmtId="0" fontId="36" fillId="0" borderId="2" xfId="1" applyFont="1" applyBorder="1" applyAlignment="1">
      <alignment horizontal="center" vertical="center" wrapText="1"/>
    </xf>
    <xf numFmtId="0" fontId="36" fillId="0" borderId="2" xfId="1" applyFont="1" applyBorder="1" applyAlignment="1">
      <alignment horizontal="center" vertical="center" textRotation="90"/>
    </xf>
    <xf numFmtId="0" fontId="37" fillId="0" borderId="0" xfId="0" applyFont="1" applyAlignment="1">
      <alignment horizontal="center" vertical="center" textRotation="90"/>
    </xf>
    <xf numFmtId="0" fontId="28" fillId="0" borderId="32" xfId="1" applyFont="1" applyBorder="1" applyAlignment="1">
      <alignment horizontal="center" vertical="center" textRotation="90" wrapText="1"/>
    </xf>
    <xf numFmtId="0" fontId="20" fillId="0" borderId="17" xfId="1" applyFont="1" applyBorder="1" applyAlignment="1">
      <alignment horizontal="center" vertical="center"/>
    </xf>
    <xf numFmtId="0" fontId="38" fillId="0" borderId="80" xfId="0" applyFont="1" applyBorder="1" applyAlignment="1">
      <alignment vertical="center" wrapText="1"/>
    </xf>
    <xf numFmtId="0" fontId="35" fillId="0" borderId="80" xfId="0" applyFont="1" applyBorder="1" applyAlignment="1">
      <alignment vertical="center" wrapText="1"/>
    </xf>
    <xf numFmtId="0" fontId="0" fillId="0" borderId="81" xfId="0" applyBorder="1"/>
    <xf numFmtId="0" fontId="0" fillId="0" borderId="82" xfId="0" applyBorder="1"/>
    <xf numFmtId="0" fontId="20" fillId="8" borderId="31" xfId="1" applyFill="1" applyBorder="1"/>
    <xf numFmtId="0" fontId="26" fillId="8" borderId="28" xfId="1" applyFont="1" applyFill="1" applyBorder="1" applyAlignment="1">
      <alignment horizontal="center" vertical="center" textRotation="90"/>
    </xf>
    <xf numFmtId="0" fontId="28" fillId="0" borderId="31" xfId="1" applyFont="1" applyBorder="1" applyAlignment="1">
      <alignment horizontal="center" vertical="center" textRotation="90" wrapText="1"/>
    </xf>
    <xf numFmtId="0" fontId="27" fillId="8" borderId="83" xfId="1" applyFont="1" applyFill="1" applyBorder="1" applyAlignment="1">
      <alignment horizontal="center" vertical="center" textRotation="90"/>
    </xf>
    <xf numFmtId="0" fontId="28" fillId="0" borderId="2" xfId="1" applyFont="1" applyBorder="1" applyAlignment="1">
      <alignment horizontal="center" vertical="center" textRotation="90" wrapText="1"/>
    </xf>
    <xf numFmtId="0" fontId="28" fillId="0" borderId="37" xfId="1" applyFont="1" applyBorder="1" applyAlignment="1">
      <alignment horizontal="center" vertical="center" textRotation="90" wrapText="1"/>
    </xf>
    <xf numFmtId="0" fontId="28" fillId="0" borderId="4" xfId="1" applyFont="1" applyBorder="1" applyAlignment="1">
      <alignment horizontal="center" vertical="center" textRotation="90" wrapText="1"/>
    </xf>
    <xf numFmtId="0" fontId="34" fillId="0" borderId="7" xfId="0" applyFont="1" applyBorder="1" applyAlignment="1">
      <alignment horizontal="justify" vertical="center" wrapText="1"/>
    </xf>
    <xf numFmtId="0" fontId="34" fillId="0" borderId="7" xfId="0" applyFont="1" applyBorder="1" applyAlignment="1">
      <alignment horizontal="left" vertical="center" wrapText="1" indent="1"/>
    </xf>
    <xf numFmtId="0" fontId="39" fillId="0" borderId="7" xfId="0" applyFont="1" applyBorder="1" applyAlignment="1">
      <alignment horizontal="justify" vertical="center" wrapText="1"/>
    </xf>
    <xf numFmtId="0" fontId="40" fillId="0" borderId="7" xfId="0" applyFont="1" applyBorder="1" applyAlignment="1">
      <alignment horizontal="justify" vertical="center" wrapText="1"/>
    </xf>
    <xf numFmtId="0" fontId="40" fillId="0" borderId="7" xfId="0" applyFont="1" applyBorder="1" applyAlignment="1">
      <alignment vertical="center" wrapText="1"/>
    </xf>
    <xf numFmtId="0" fontId="39" fillId="0" borderId="7" xfId="0" applyFont="1" applyBorder="1" applyAlignment="1">
      <alignment vertical="center" wrapText="1"/>
    </xf>
    <xf numFmtId="0" fontId="24" fillId="8" borderId="1" xfId="1" applyFont="1" applyFill="1" applyBorder="1" applyAlignment="1">
      <alignment horizontal="center" vertical="center" wrapText="1"/>
    </xf>
    <xf numFmtId="0" fontId="22" fillId="0" borderId="2" xfId="1" applyFont="1" applyBorder="1" applyAlignment="1">
      <alignment horizontal="center" vertical="center" textRotation="90" wrapText="1"/>
    </xf>
    <xf numFmtId="0" fontId="24" fillId="8" borderId="1" xfId="1" applyFont="1" applyFill="1" applyBorder="1" applyAlignment="1">
      <alignment horizontal="center" vertical="center" wrapText="1"/>
    </xf>
    <xf numFmtId="0" fontId="22" fillId="0" borderId="2" xfId="1" applyFont="1" applyBorder="1" applyAlignment="1">
      <alignment horizontal="center"/>
    </xf>
    <xf numFmtId="0" fontId="22" fillId="8" borderId="29" xfId="1" applyFont="1" applyFill="1" applyBorder="1" applyAlignment="1">
      <alignment horizontal="center" vertical="center" textRotation="90" wrapText="1"/>
    </xf>
    <xf numFmtId="0" fontId="21" fillId="0" borderId="7" xfId="1" applyFont="1" applyBorder="1" applyAlignment="1">
      <alignment horizontal="center" vertical="center" textRotation="90" wrapText="1"/>
    </xf>
    <xf numFmtId="0" fontId="20" fillId="0" borderId="0" xfId="1" applyAlignment="1">
      <alignment wrapText="1"/>
    </xf>
    <xf numFmtId="0" fontId="3" fillId="0" borderId="0" xfId="1" applyFont="1" applyBorder="1" applyAlignment="1">
      <alignment horizontal="center" vertical="center" textRotation="90"/>
    </xf>
    <xf numFmtId="0" fontId="3" fillId="0" borderId="0" xfId="1" applyFont="1" applyBorder="1"/>
    <xf numFmtId="0" fontId="55" fillId="8" borderId="17" xfId="1" applyFont="1" applyFill="1" applyBorder="1" applyAlignment="1">
      <alignment horizontal="center" vertical="center" wrapText="1"/>
    </xf>
    <xf numFmtId="0" fontId="2" fillId="0" borderId="7" xfId="0" applyFont="1" applyBorder="1" applyAlignment="1">
      <alignment horizontal="center" vertical="center" textRotation="90"/>
    </xf>
    <xf numFmtId="0" fontId="22" fillId="0" borderId="7" xfId="1" applyFont="1" applyBorder="1" applyAlignment="1">
      <alignment horizontal="center" vertical="top" wrapText="1"/>
    </xf>
    <xf numFmtId="0" fontId="53" fillId="0" borderId="7" xfId="1" applyFont="1" applyBorder="1" applyAlignment="1">
      <alignment horizontal="center" vertical="top" wrapText="1"/>
    </xf>
    <xf numFmtId="0" fontId="30" fillId="12" borderId="7" xfId="1" applyFont="1" applyFill="1" applyBorder="1" applyAlignment="1">
      <alignment horizontal="center" vertical="center"/>
    </xf>
    <xf numFmtId="0" fontId="30" fillId="12" borderId="17" xfId="1" applyFont="1" applyFill="1" applyBorder="1" applyAlignment="1">
      <alignment horizontal="center" vertical="center"/>
    </xf>
    <xf numFmtId="0" fontId="53" fillId="0" borderId="7" xfId="1" applyFont="1" applyBorder="1" applyAlignment="1">
      <alignment horizontal="center" vertical="top" wrapText="1"/>
    </xf>
    <xf numFmtId="0" fontId="22" fillId="0" borderId="7" xfId="1" applyFont="1" applyBorder="1" applyAlignment="1">
      <alignment horizontal="center" vertical="top" wrapText="1"/>
    </xf>
    <xf numFmtId="0" fontId="24" fillId="8" borderId="1" xfId="1" applyFont="1" applyFill="1" applyBorder="1" applyAlignment="1">
      <alignment horizontal="center" vertical="center" wrapText="1"/>
    </xf>
    <xf numFmtId="0" fontId="30" fillId="12" borderId="7" xfId="1" applyFont="1" applyFill="1" applyBorder="1" applyAlignment="1">
      <alignment horizontal="center" vertical="center"/>
    </xf>
    <xf numFmtId="0" fontId="30" fillId="12" borderId="17" xfId="1" applyFont="1" applyFill="1" applyBorder="1" applyAlignment="1">
      <alignment horizontal="center" vertical="center"/>
    </xf>
    <xf numFmtId="0" fontId="30" fillId="12" borderId="7" xfId="1" applyFont="1" applyFill="1" applyBorder="1" applyAlignment="1">
      <alignment horizontal="center" vertical="center"/>
    </xf>
    <xf numFmtId="0" fontId="30" fillId="12" borderId="17" xfId="1" applyFont="1" applyFill="1" applyBorder="1" applyAlignment="1">
      <alignment horizontal="center" vertical="center"/>
    </xf>
    <xf numFmtId="0" fontId="30" fillId="0" borderId="17" xfId="1" applyFont="1" applyBorder="1" applyAlignment="1">
      <alignment horizontal="center" vertical="center"/>
    </xf>
    <xf numFmtId="14" fontId="31" fillId="0" borderId="7" xfId="1" applyNumberFormat="1" applyFont="1" applyBorder="1" applyAlignment="1">
      <alignment horizontal="center" vertical="center" textRotation="90"/>
    </xf>
    <xf numFmtId="0" fontId="23" fillId="0" borderId="7" xfId="1" applyFont="1" applyBorder="1" applyAlignment="1">
      <alignment horizontal="center" vertical="center" wrapText="1"/>
    </xf>
    <xf numFmtId="0" fontId="22" fillId="0" borderId="36" xfId="1" applyFont="1" applyBorder="1" applyAlignment="1">
      <alignment horizontal="center" vertical="center"/>
    </xf>
    <xf numFmtId="0" fontId="22" fillId="0" borderId="2" xfId="1" applyFont="1" applyBorder="1" applyAlignment="1">
      <alignment horizontal="center" vertical="center" textRotation="90"/>
    </xf>
    <xf numFmtId="0" fontId="20" fillId="0" borderId="17" xfId="1" applyFont="1" applyBorder="1" applyAlignment="1">
      <alignment horizontal="center" vertical="center"/>
    </xf>
    <xf numFmtId="0" fontId="28" fillId="0" borderId="32" xfId="1" applyFont="1" applyBorder="1" applyAlignment="1">
      <alignment horizontal="center" vertical="center" textRotation="90" wrapText="1"/>
    </xf>
    <xf numFmtId="0" fontId="28" fillId="0" borderId="4" xfId="1" applyFont="1" applyBorder="1" applyAlignment="1">
      <alignment horizontal="center" vertical="center" textRotation="90" wrapText="1"/>
    </xf>
    <xf numFmtId="0" fontId="30" fillId="0" borderId="17" xfId="1" applyFont="1" applyBorder="1" applyAlignment="1">
      <alignment horizontal="center" vertical="center"/>
    </xf>
    <xf numFmtId="14" fontId="31" fillId="0" borderId="7" xfId="1" applyNumberFormat="1" applyFont="1" applyBorder="1" applyAlignment="1">
      <alignment horizontal="center" vertical="center" textRotation="90"/>
    </xf>
    <xf numFmtId="0" fontId="23" fillId="0" borderId="7" xfId="1" applyFont="1" applyBorder="1" applyAlignment="1">
      <alignment horizontal="center" vertical="center" wrapText="1"/>
    </xf>
    <xf numFmtId="0" fontId="29" fillId="0" borderId="32" xfId="1" applyFont="1" applyFill="1" applyBorder="1" applyAlignment="1">
      <alignment horizontal="center" vertical="center" textRotation="90" wrapText="1"/>
    </xf>
    <xf numFmtId="0" fontId="29" fillId="0" borderId="21" xfId="1" applyFont="1" applyBorder="1" applyAlignment="1">
      <alignment horizontal="left" vertical="top" wrapText="1"/>
    </xf>
    <xf numFmtId="0" fontId="53" fillId="0" borderId="32" xfId="1" applyFont="1" applyBorder="1" applyAlignment="1">
      <alignment vertical="top" wrapText="1"/>
    </xf>
    <xf numFmtId="0" fontId="22" fillId="0" borderId="32" xfId="1" applyFont="1" applyBorder="1" applyAlignment="1">
      <alignment vertical="top" wrapText="1"/>
    </xf>
    <xf numFmtId="0" fontId="20" fillId="0" borderId="17" xfId="1" applyBorder="1"/>
    <xf numFmtId="0" fontId="52" fillId="8" borderId="29" xfId="1" applyFont="1" applyFill="1" applyBorder="1" applyAlignment="1">
      <alignment vertical="center" textRotation="90"/>
    </xf>
    <xf numFmtId="0" fontId="35" fillId="0" borderId="0" xfId="0" applyFont="1" applyAlignment="1">
      <alignment wrapText="1"/>
    </xf>
    <xf numFmtId="0" fontId="34" fillId="0" borderId="86" xfId="0" applyFont="1" applyBorder="1" applyAlignment="1">
      <alignment vertical="center" wrapText="1"/>
    </xf>
    <xf numFmtId="0" fontId="34" fillId="0" borderId="34" xfId="0" applyFont="1" applyBorder="1" applyAlignment="1">
      <alignment vertical="center" wrapText="1"/>
    </xf>
    <xf numFmtId="0" fontId="35" fillId="0" borderId="34" xfId="0" applyFont="1" applyBorder="1" applyAlignment="1">
      <alignment vertical="center" wrapText="1"/>
    </xf>
    <xf numFmtId="0" fontId="35" fillId="0" borderId="10" xfId="0" applyFont="1" applyBorder="1" applyAlignment="1">
      <alignment vertical="center" wrapText="1"/>
    </xf>
    <xf numFmtId="0" fontId="39" fillId="0" borderId="7" xfId="0" applyFont="1" applyBorder="1" applyAlignment="1">
      <alignment horizontal="left" vertical="center" wrapText="1"/>
    </xf>
    <xf numFmtId="0" fontId="34" fillId="0" borderId="0" xfId="0" applyFont="1" applyAlignment="1">
      <alignment wrapText="1"/>
    </xf>
    <xf numFmtId="0" fontId="34" fillId="0" borderId="0" xfId="0" applyFont="1" applyAlignment="1">
      <alignment horizontal="center" vertical="center" wrapText="1"/>
    </xf>
    <xf numFmtId="14" fontId="22" fillId="0" borderId="2" xfId="1" applyNumberFormat="1" applyFont="1" applyBorder="1" applyAlignment="1">
      <alignment horizontal="center" vertical="center" textRotation="90"/>
    </xf>
    <xf numFmtId="0" fontId="22" fillId="0" borderId="7" xfId="0" applyFont="1" applyBorder="1" applyAlignment="1">
      <alignment horizontal="center" vertical="center"/>
    </xf>
    <xf numFmtId="0" fontId="34" fillId="0" borderId="7" xfId="0" applyFont="1" applyBorder="1" applyAlignment="1">
      <alignment vertical="center" wrapText="1"/>
    </xf>
    <xf numFmtId="0" fontId="35" fillId="0" borderId="7" xfId="0" applyFont="1" applyBorder="1" applyAlignment="1">
      <alignment vertical="center" wrapText="1"/>
    </xf>
    <xf numFmtId="0" fontId="30" fillId="12" borderId="7" xfId="1" applyFont="1" applyFill="1" applyBorder="1" applyAlignment="1">
      <alignment horizontal="center" vertical="center"/>
    </xf>
    <xf numFmtId="0" fontId="30" fillId="12" borderId="17" xfId="1" applyFont="1" applyFill="1" applyBorder="1" applyAlignment="1">
      <alignment horizontal="center" vertical="center"/>
    </xf>
    <xf numFmtId="0" fontId="35" fillId="11" borderId="7" xfId="1" applyFont="1" applyFill="1" applyBorder="1" applyAlignment="1">
      <alignment horizontal="left" vertical="top" wrapText="1"/>
    </xf>
    <xf numFmtId="0" fontId="35" fillId="11" borderId="7" xfId="1" quotePrefix="1" applyFont="1" applyFill="1" applyBorder="1" applyAlignment="1">
      <alignment horizontal="left" vertical="top" wrapText="1"/>
    </xf>
    <xf numFmtId="0" fontId="35" fillId="11" borderId="7" xfId="1" applyFont="1" applyFill="1" applyBorder="1" applyAlignment="1">
      <alignment vertical="center" wrapText="1"/>
    </xf>
    <xf numFmtId="0" fontId="23" fillId="11" borderId="7" xfId="1" applyFont="1" applyFill="1" applyBorder="1" applyAlignment="1">
      <alignment horizontal="left" vertical="top" wrapText="1"/>
    </xf>
    <xf numFmtId="0" fontId="58" fillId="0" borderId="7" xfId="0" applyFont="1" applyFill="1" applyBorder="1" applyAlignment="1">
      <alignment horizontal="left" vertical="center" wrapText="1"/>
    </xf>
    <xf numFmtId="0" fontId="37" fillId="8" borderId="7" xfId="1" applyFont="1" applyFill="1" applyBorder="1" applyAlignment="1">
      <alignment horizontal="center" vertical="center"/>
    </xf>
    <xf numFmtId="0" fontId="35" fillId="0" borderId="7" xfId="1" applyFont="1" applyBorder="1" applyAlignment="1">
      <alignment horizontal="left" vertical="top" wrapText="1"/>
    </xf>
    <xf numFmtId="0" fontId="35" fillId="0" borderId="7" xfId="1" applyFont="1" applyBorder="1"/>
    <xf numFmtId="0" fontId="35" fillId="0" borderId="7" xfId="0" applyFont="1" applyBorder="1" applyAlignment="1">
      <alignment horizontal="justify" vertical="center" wrapText="1"/>
    </xf>
    <xf numFmtId="0" fontId="27" fillId="11" borderId="7" xfId="1" applyFont="1" applyFill="1" applyBorder="1" applyAlignment="1">
      <alignment horizontal="left" vertical="top" wrapText="1"/>
    </xf>
    <xf numFmtId="0" fontId="23" fillId="0" borderId="7" xfId="1" applyFont="1" applyBorder="1" applyAlignment="1">
      <alignment horizontal="left" vertical="top" wrapText="1"/>
    </xf>
    <xf numFmtId="0" fontId="23" fillId="0" borderId="80" xfId="0" applyFont="1" applyBorder="1" applyAlignment="1">
      <alignment vertical="center" wrapText="1"/>
    </xf>
    <xf numFmtId="0" fontId="59" fillId="0" borderId="7" xfId="0" applyFont="1" applyBorder="1" applyAlignment="1">
      <alignment vertical="center" wrapText="1"/>
    </xf>
    <xf numFmtId="0" fontId="23" fillId="0" borderId="7" xfId="0" applyFont="1" applyBorder="1" applyAlignment="1">
      <alignment horizontal="left" vertical="top" wrapText="1"/>
    </xf>
    <xf numFmtId="0" fontId="23" fillId="11" borderId="7" xfId="0" applyFont="1" applyFill="1" applyBorder="1" applyAlignment="1">
      <alignment horizontal="left" vertical="top" wrapText="1"/>
    </xf>
    <xf numFmtId="0" fontId="23" fillId="11" borderId="7" xfId="1" applyFont="1" applyFill="1" applyBorder="1" applyAlignment="1">
      <alignment horizontal="center" vertical="center" wrapText="1"/>
    </xf>
    <xf numFmtId="0" fontId="60" fillId="11" borderId="7" xfId="1" applyFont="1" applyFill="1" applyBorder="1" applyAlignment="1">
      <alignment horizontal="center" vertical="center" wrapText="1"/>
    </xf>
    <xf numFmtId="0" fontId="60" fillId="11" borderId="7" xfId="1" applyFont="1" applyFill="1" applyBorder="1" applyAlignment="1">
      <alignment horizontal="left" vertical="top" wrapText="1"/>
    </xf>
    <xf numFmtId="0" fontId="23" fillId="11" borderId="7" xfId="1" quotePrefix="1" applyFont="1" applyFill="1" applyBorder="1" applyAlignment="1">
      <alignment horizontal="left" vertical="top" wrapText="1"/>
    </xf>
    <xf numFmtId="0" fontId="23" fillId="0" borderId="0" xfId="1" applyFont="1"/>
    <xf numFmtId="0" fontId="37" fillId="8" borderId="29" xfId="1" applyFont="1" applyFill="1" applyBorder="1" applyAlignment="1">
      <alignment horizontal="center" vertical="center"/>
    </xf>
    <xf numFmtId="0" fontId="35" fillId="0" borderId="17" xfId="1" applyFont="1" applyFill="1" applyBorder="1" applyAlignment="1">
      <alignment horizontal="left" vertical="top" wrapText="1"/>
    </xf>
    <xf numFmtId="0" fontId="35" fillId="0" borderId="16" xfId="1" applyFont="1" applyBorder="1" applyAlignment="1">
      <alignment horizontal="left" vertical="top" wrapText="1"/>
    </xf>
    <xf numFmtId="0" fontId="35" fillId="0" borderId="7" xfId="0" applyFont="1" applyBorder="1" applyAlignment="1">
      <alignment horizontal="left" vertical="top" wrapText="1"/>
    </xf>
    <xf numFmtId="0" fontId="35" fillId="11" borderId="7" xfId="0" applyFont="1" applyFill="1" applyBorder="1" applyAlignment="1">
      <alignment horizontal="left" vertical="top" wrapText="1"/>
    </xf>
    <xf numFmtId="0" fontId="35" fillId="11" borderId="7" xfId="1" applyFont="1" applyFill="1" applyBorder="1" applyAlignment="1">
      <alignment horizontal="center" vertical="center" wrapText="1"/>
    </xf>
    <xf numFmtId="0" fontId="58" fillId="11" borderId="7" xfId="1" applyFont="1" applyFill="1" applyBorder="1" applyAlignment="1">
      <alignment horizontal="center" vertical="center" wrapText="1"/>
    </xf>
    <xf numFmtId="0" fontId="58" fillId="11" borderId="7" xfId="1" applyFont="1" applyFill="1" applyBorder="1" applyAlignment="1">
      <alignment horizontal="left" vertical="top" wrapText="1"/>
    </xf>
    <xf numFmtId="0" fontId="35" fillId="0" borderId="0" xfId="1" applyFont="1"/>
    <xf numFmtId="0" fontId="57" fillId="8" borderId="29" xfId="1" applyFont="1" applyFill="1" applyBorder="1" applyAlignment="1">
      <alignment horizontal="center" vertical="center" wrapText="1"/>
    </xf>
    <xf numFmtId="0" fontId="23" fillId="0" borderId="17" xfId="1" applyFont="1" applyBorder="1" applyAlignment="1">
      <alignment horizontal="left" vertical="top" wrapText="1"/>
    </xf>
    <xf numFmtId="0" fontId="60" fillId="0" borderId="7" xfId="1" applyFont="1" applyBorder="1" applyAlignment="1">
      <alignment horizontal="left" vertical="top" wrapText="1"/>
    </xf>
    <xf numFmtId="0" fontId="23" fillId="0" borderId="7" xfId="0" applyFont="1" applyBorder="1" applyAlignment="1">
      <alignment vertical="center" wrapText="1"/>
    </xf>
    <xf numFmtId="0" fontId="23" fillId="0" borderId="0" xfId="1" applyFont="1" applyAlignment="1">
      <alignment wrapText="1"/>
    </xf>
    <xf numFmtId="0" fontId="59" fillId="0" borderId="7" xfId="0" applyFont="1" applyBorder="1" applyAlignment="1">
      <alignment horizontal="justify" vertical="center" wrapText="1"/>
    </xf>
    <xf numFmtId="0" fontId="23" fillId="11" borderId="7" xfId="1" applyNumberFormat="1" applyFont="1" applyFill="1" applyBorder="1" applyAlignment="1">
      <alignment horizontal="left" vertical="top" wrapText="1"/>
    </xf>
    <xf numFmtId="0" fontId="23" fillId="0" borderId="0" xfId="0" applyFont="1" applyAlignment="1">
      <alignment horizontal="justify" vertical="center" wrapText="1"/>
    </xf>
    <xf numFmtId="0" fontId="23" fillId="0" borderId="7" xfId="0" applyFont="1" applyBorder="1" applyAlignment="1">
      <alignment horizontal="justify" vertical="top"/>
    </xf>
    <xf numFmtId="0" fontId="23" fillId="0" borderId="0" xfId="0" applyFont="1" applyAlignment="1">
      <alignment horizontal="justify" vertical="center"/>
    </xf>
    <xf numFmtId="0" fontId="23" fillId="0" borderId="7" xfId="0" applyFont="1" applyBorder="1" applyAlignment="1">
      <alignment vertical="top" wrapText="1"/>
    </xf>
    <xf numFmtId="0" fontId="59" fillId="0" borderId="0" xfId="0" applyFont="1" applyAlignment="1">
      <alignment horizontal="center" vertical="center" wrapText="1"/>
    </xf>
    <xf numFmtId="0" fontId="59" fillId="0" borderId="7" xfId="2" applyFont="1" applyBorder="1" applyAlignment="1">
      <alignment vertical="center" wrapText="1"/>
    </xf>
    <xf numFmtId="0" fontId="23" fillId="0" borderId="7" xfId="2" applyFont="1" applyBorder="1" applyAlignment="1">
      <alignment vertical="center" wrapText="1"/>
    </xf>
    <xf numFmtId="0" fontId="23" fillId="0" borderId="7" xfId="0" applyFont="1" applyBorder="1" applyAlignment="1">
      <alignment horizontal="justify" vertical="center" wrapText="1"/>
    </xf>
    <xf numFmtId="0" fontId="61" fillId="8" borderId="29" xfId="1" applyFont="1" applyFill="1" applyBorder="1" applyAlignment="1">
      <alignment horizontal="center" vertical="center" wrapText="1"/>
    </xf>
    <xf numFmtId="0" fontId="62" fillId="0" borderId="17" xfId="1" applyFont="1" applyBorder="1" applyAlignment="1">
      <alignment horizontal="left" vertical="top" wrapText="1"/>
    </xf>
    <xf numFmtId="0" fontId="62" fillId="0" borderId="7" xfId="1" applyFont="1" applyBorder="1" applyAlignment="1">
      <alignment horizontal="left" vertical="top" wrapText="1"/>
    </xf>
    <xf numFmtId="0" fontId="63" fillId="0" borderId="0" xfId="0" applyFont="1" applyAlignment="1">
      <alignment wrapText="1"/>
    </xf>
    <xf numFmtId="0" fontId="63" fillId="0" borderId="0" xfId="0" applyFont="1" applyAlignment="1">
      <alignment vertical="top" wrapText="1"/>
    </xf>
    <xf numFmtId="0" fontId="62" fillId="0" borderId="0" xfId="1" applyFont="1"/>
    <xf numFmtId="0" fontId="62" fillId="11" borderId="7" xfId="1" applyFont="1" applyFill="1" applyBorder="1" applyAlignment="1">
      <alignment horizontal="left" vertical="top" wrapText="1"/>
    </xf>
    <xf numFmtId="0" fontId="64" fillId="13" borderId="87" xfId="0" applyFont="1" applyFill="1" applyBorder="1" applyAlignment="1">
      <alignment vertical="top" wrapText="1"/>
    </xf>
    <xf numFmtId="0" fontId="62" fillId="11" borderId="7" xfId="1" applyFont="1" applyFill="1" applyBorder="1" applyAlignment="1">
      <alignment horizontal="center" vertical="center" wrapText="1"/>
    </xf>
    <xf numFmtId="0" fontId="65" fillId="0" borderId="7" xfId="2" applyFont="1" applyBorder="1" applyAlignment="1">
      <alignment vertical="center" wrapText="1"/>
    </xf>
    <xf numFmtId="0" fontId="62" fillId="0" borderId="7" xfId="0" applyFont="1" applyBorder="1" applyAlignment="1">
      <alignment vertical="center" wrapText="1"/>
    </xf>
    <xf numFmtId="0" fontId="22" fillId="0" borderId="0" xfId="0" applyFont="1"/>
    <xf numFmtId="0" fontId="8" fillId="5" borderId="18" xfId="0" applyFont="1" applyFill="1" applyBorder="1" applyAlignment="1">
      <alignment horizontal="center" vertical="top" wrapText="1"/>
    </xf>
    <xf numFmtId="0" fontId="8" fillId="14" borderId="19" xfId="0" applyFont="1" applyFill="1" applyBorder="1" applyAlignment="1">
      <alignment horizontal="center" vertical="top" wrapText="1"/>
    </xf>
    <xf numFmtId="0" fontId="8" fillId="14" borderId="20" xfId="0" applyFont="1" applyFill="1" applyBorder="1" applyAlignment="1">
      <alignment horizontal="center" vertical="top" wrapText="1"/>
    </xf>
    <xf numFmtId="0" fontId="8" fillId="14" borderId="21" xfId="0" applyFont="1" applyFill="1" applyBorder="1" applyAlignment="1">
      <alignment horizontal="center" vertical="top" wrapText="1"/>
    </xf>
    <xf numFmtId="0" fontId="8" fillId="14" borderId="16" xfId="0" applyFont="1" applyFill="1" applyBorder="1" applyAlignment="1">
      <alignment horizontal="center" vertical="top" wrapText="1"/>
    </xf>
    <xf numFmtId="0" fontId="8" fillId="14" borderId="22" xfId="0" applyFont="1" applyFill="1" applyBorder="1" applyAlignment="1">
      <alignment horizontal="center" vertical="top" wrapText="1"/>
    </xf>
    <xf numFmtId="0" fontId="9" fillId="14" borderId="7" xfId="0" applyFont="1" applyFill="1" applyBorder="1" applyAlignment="1">
      <alignment vertical="top" wrapText="1"/>
    </xf>
    <xf numFmtId="0" fontId="9" fillId="14" borderId="7" xfId="0" applyFont="1" applyFill="1" applyBorder="1" applyAlignment="1">
      <alignment vertical="center" wrapText="1"/>
    </xf>
    <xf numFmtId="0" fontId="9" fillId="5" borderId="7" xfId="0" applyFont="1" applyFill="1" applyBorder="1" applyAlignment="1">
      <alignment vertical="top" wrapText="1"/>
    </xf>
    <xf numFmtId="0" fontId="8" fillId="15" borderId="16" xfId="0" applyFont="1" applyFill="1" applyBorder="1" applyAlignment="1">
      <alignment horizontal="center" vertical="top" wrapText="1"/>
    </xf>
    <xf numFmtId="0" fontId="8" fillId="15" borderId="17" xfId="0" applyFont="1" applyFill="1" applyBorder="1" applyAlignment="1">
      <alignment horizontal="center" vertical="top" wrapText="1"/>
    </xf>
    <xf numFmtId="0" fontId="8" fillId="15" borderId="22" xfId="0" applyFont="1" applyFill="1" applyBorder="1" applyAlignment="1">
      <alignment horizontal="center" vertical="top" wrapText="1"/>
    </xf>
    <xf numFmtId="0" fontId="8" fillId="15" borderId="18" xfId="0" applyFont="1" applyFill="1" applyBorder="1" applyAlignment="1">
      <alignment horizontal="center" vertical="top" wrapText="1"/>
    </xf>
    <xf numFmtId="0" fontId="8" fillId="15" borderId="19" xfId="0" applyFont="1" applyFill="1" applyBorder="1" applyAlignment="1">
      <alignment horizontal="center" vertical="top" wrapText="1"/>
    </xf>
    <xf numFmtId="0" fontId="8" fillId="15" borderId="21" xfId="0" applyFont="1" applyFill="1" applyBorder="1" applyAlignment="1">
      <alignment horizontal="center" vertical="top" wrapText="1"/>
    </xf>
    <xf numFmtId="0" fontId="9" fillId="15" borderId="7" xfId="0" applyFont="1" applyFill="1" applyBorder="1" applyAlignment="1">
      <alignment vertical="top" wrapText="1"/>
    </xf>
    <xf numFmtId="0" fontId="9" fillId="15" borderId="7" xfId="0" applyFont="1" applyFill="1" applyBorder="1" applyAlignment="1">
      <alignment vertical="center" wrapText="1"/>
    </xf>
    <xf numFmtId="0" fontId="45" fillId="0" borderId="5" xfId="0" applyFont="1" applyBorder="1" applyAlignment="1">
      <alignment horizontal="left" vertical="top" wrapText="1"/>
    </xf>
    <xf numFmtId="0" fontId="46" fillId="0" borderId="51" xfId="0" applyFont="1" applyBorder="1" applyAlignment="1">
      <alignment horizontal="left"/>
    </xf>
    <xf numFmtId="0" fontId="46" fillId="0" borderId="52" xfId="0" applyFont="1" applyBorder="1" applyAlignment="1">
      <alignment horizontal="left"/>
    </xf>
    <xf numFmtId="0" fontId="42" fillId="10" borderId="53" xfId="0" applyFont="1" applyFill="1" applyBorder="1" applyAlignment="1">
      <alignment horizontal="center" vertical="center" wrapText="1"/>
    </xf>
    <xf numFmtId="0" fontId="42" fillId="10" borderId="46" xfId="0" applyFont="1" applyFill="1" applyBorder="1" applyAlignment="1">
      <alignment horizontal="center" vertical="center" wrapText="1"/>
    </xf>
    <xf numFmtId="0" fontId="42" fillId="10" borderId="54" xfId="0" applyFont="1" applyFill="1" applyBorder="1" applyAlignment="1">
      <alignment horizontal="center" vertical="center" wrapText="1"/>
    </xf>
    <xf numFmtId="0" fontId="42" fillId="10" borderId="37" xfId="0" applyFont="1" applyFill="1" applyBorder="1" applyAlignment="1">
      <alignment horizontal="center" vertical="center" wrapText="1"/>
    </xf>
    <xf numFmtId="0" fontId="42" fillId="10" borderId="55"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0" borderId="11" xfId="0" applyFont="1" applyBorder="1" applyAlignment="1">
      <alignment horizontal="left"/>
    </xf>
    <xf numFmtId="0" fontId="42" fillId="0" borderId="7" xfId="0" applyFont="1" applyBorder="1" applyAlignment="1">
      <alignment horizontal="left"/>
    </xf>
    <xf numFmtId="0" fontId="23" fillId="0" borderId="32" xfId="0" applyFont="1" applyBorder="1" applyAlignment="1">
      <alignment horizontal="center"/>
    </xf>
    <xf numFmtId="0" fontId="23" fillId="0" borderId="3" xfId="0" applyFont="1" applyBorder="1" applyAlignment="1">
      <alignment horizontal="center"/>
    </xf>
    <xf numFmtId="0" fontId="23" fillId="0" borderId="31" xfId="0" applyFont="1" applyBorder="1" applyAlignment="1">
      <alignment horizontal="center"/>
    </xf>
    <xf numFmtId="0" fontId="23" fillId="0" borderId="1" xfId="0" applyFont="1" applyBorder="1" applyAlignment="1">
      <alignment horizontal="center"/>
    </xf>
    <xf numFmtId="0" fontId="46" fillId="0" borderId="32" xfId="0" applyFont="1" applyBorder="1" applyAlignment="1">
      <alignment horizontal="left"/>
    </xf>
    <xf numFmtId="0" fontId="46" fillId="0" borderId="4" xfId="0" applyFont="1" applyBorder="1" applyAlignment="1">
      <alignment horizontal="left"/>
    </xf>
    <xf numFmtId="0" fontId="46" fillId="0" borderId="38" xfId="0" applyFont="1" applyBorder="1" applyAlignment="1">
      <alignment horizontal="left" vertical="top" wrapText="1"/>
    </xf>
    <xf numFmtId="0" fontId="46" fillId="0" borderId="46" xfId="0" applyFont="1" applyBorder="1" applyAlignment="1">
      <alignment horizontal="left" vertical="top" wrapText="1"/>
    </xf>
    <xf numFmtId="0" fontId="46" fillId="0" borderId="31" xfId="0" applyFont="1" applyBorder="1" applyAlignment="1">
      <alignment horizontal="left" vertical="top" wrapText="1"/>
    </xf>
    <xf numFmtId="0" fontId="46" fillId="0" borderId="2" xfId="0" applyFont="1" applyBorder="1" applyAlignment="1">
      <alignment horizontal="left" vertical="top" wrapText="1"/>
    </xf>
    <xf numFmtId="0" fontId="47" fillId="0" borderId="56" xfId="0" applyFont="1" applyBorder="1" applyAlignment="1">
      <alignment horizontal="center" vertical="top" wrapText="1"/>
    </xf>
    <xf numFmtId="0" fontId="48" fillId="0" borderId="57" xfId="0" applyFont="1" applyBorder="1" applyAlignment="1">
      <alignment horizontal="center" vertical="top"/>
    </xf>
    <xf numFmtId="0" fontId="48" fillId="0" borderId="58" xfId="0" applyFont="1" applyBorder="1" applyAlignment="1">
      <alignment horizontal="center" vertical="top"/>
    </xf>
    <xf numFmtId="0" fontId="48" fillId="0" borderId="59" xfId="0" applyFont="1" applyBorder="1" applyAlignment="1">
      <alignment horizontal="center" vertical="top"/>
    </xf>
    <xf numFmtId="0" fontId="48" fillId="0" borderId="0" xfId="0" applyFont="1" applyBorder="1" applyAlignment="1">
      <alignment horizontal="center" vertical="top"/>
    </xf>
    <xf numFmtId="0" fontId="48" fillId="0" borderId="37" xfId="0" applyFont="1" applyBorder="1" applyAlignment="1">
      <alignment horizontal="center" vertical="top"/>
    </xf>
    <xf numFmtId="0" fontId="48" fillId="0" borderId="31" xfId="0" applyFont="1" applyBorder="1" applyAlignment="1">
      <alignment horizontal="center" vertical="top"/>
    </xf>
    <xf numFmtId="0" fontId="48" fillId="0" borderId="1" xfId="0" applyFont="1" applyBorder="1" applyAlignment="1">
      <alignment horizontal="center" vertical="top"/>
    </xf>
    <xf numFmtId="0" fontId="48" fillId="0" borderId="2" xfId="0" applyFont="1" applyBorder="1" applyAlignment="1">
      <alignment horizontal="center" vertical="top"/>
    </xf>
    <xf numFmtId="0" fontId="27" fillId="10" borderId="42" xfId="0" applyFont="1" applyFill="1" applyBorder="1" applyAlignment="1">
      <alignment horizontal="left"/>
    </xf>
    <xf numFmtId="0" fontId="27" fillId="10" borderId="47" xfId="0" applyFont="1" applyFill="1" applyBorder="1" applyAlignment="1">
      <alignment horizontal="left"/>
    </xf>
    <xf numFmtId="0" fontId="41" fillId="10" borderId="38" xfId="0" applyFont="1" applyFill="1" applyBorder="1" applyAlignment="1">
      <alignment horizontal="left"/>
    </xf>
    <xf numFmtId="0" fontId="41" fillId="10" borderId="46" xfId="0" applyFont="1" applyFill="1" applyBorder="1" applyAlignment="1">
      <alignment horizontal="left"/>
    </xf>
    <xf numFmtId="0" fontId="43" fillId="0" borderId="32" xfId="0" applyFont="1" applyBorder="1" applyAlignment="1">
      <alignment horizontal="left"/>
    </xf>
    <xf numFmtId="0" fontId="43" fillId="0" borderId="3" xfId="0" applyFont="1" applyBorder="1" applyAlignment="1">
      <alignment horizontal="left"/>
    </xf>
    <xf numFmtId="0" fontId="41" fillId="10" borderId="40" xfId="0" applyFont="1" applyFill="1" applyBorder="1" applyAlignment="1">
      <alignment horizontal="left"/>
    </xf>
    <xf numFmtId="0" fontId="41" fillId="10" borderId="38" xfId="0" applyFont="1" applyFill="1" applyBorder="1" applyAlignment="1">
      <alignment horizontal="center"/>
    </xf>
    <xf numFmtId="0" fontId="41" fillId="10" borderId="40" xfId="0" applyFont="1" applyFill="1" applyBorder="1" applyAlignment="1">
      <alignment horizontal="center"/>
    </xf>
    <xf numFmtId="0" fontId="41" fillId="10" borderId="46" xfId="0" applyFont="1" applyFill="1" applyBorder="1" applyAlignment="1">
      <alignment horizontal="center"/>
    </xf>
    <xf numFmtId="0" fontId="44" fillId="10" borderId="31" xfId="0" applyFont="1" applyFill="1" applyBorder="1" applyAlignment="1">
      <alignment horizontal="center" vertical="center"/>
    </xf>
    <xf numFmtId="0" fontId="44" fillId="10" borderId="1" xfId="0" applyFont="1" applyFill="1" applyBorder="1" applyAlignment="1">
      <alignment horizontal="center" vertical="center"/>
    </xf>
    <xf numFmtId="0" fontId="44" fillId="10" borderId="2" xfId="0" applyFont="1" applyFill="1" applyBorder="1" applyAlignment="1">
      <alignment horizontal="center" vertical="center"/>
    </xf>
    <xf numFmtId="0" fontId="45" fillId="10" borderId="31" xfId="0" applyFont="1" applyFill="1" applyBorder="1" applyAlignment="1">
      <alignment horizontal="center"/>
    </xf>
    <xf numFmtId="0" fontId="45" fillId="10" borderId="2" xfId="0" applyFont="1" applyFill="1" applyBorder="1" applyAlignment="1">
      <alignment horizontal="center"/>
    </xf>
    <xf numFmtId="0" fontId="42" fillId="0" borderId="48" xfId="0" applyFont="1" applyBorder="1" applyAlignment="1">
      <alignment horizontal="left"/>
    </xf>
    <xf numFmtId="0" fontId="42" fillId="0" borderId="49" xfId="0" applyFont="1" applyBorder="1" applyAlignment="1">
      <alignment horizontal="left"/>
    </xf>
    <xf numFmtId="0" fontId="23" fillId="0" borderId="49" xfId="0" applyFont="1" applyBorder="1" applyAlignment="1">
      <alignment horizontal="left"/>
    </xf>
    <xf numFmtId="0" fontId="23" fillId="0" borderId="7" xfId="0" applyFont="1" applyBorder="1" applyAlignment="1">
      <alignment horizontal="left"/>
    </xf>
    <xf numFmtId="0" fontId="42" fillId="0" borderId="50" xfId="0" applyFont="1" applyBorder="1" applyAlignment="1">
      <alignment horizontal="left"/>
    </xf>
    <xf numFmtId="0" fontId="42" fillId="0" borderId="4" xfId="0" applyFont="1" applyBorder="1" applyAlignment="1">
      <alignment horizontal="left"/>
    </xf>
    <xf numFmtId="0" fontId="41" fillId="10" borderId="41" xfId="0" applyFont="1" applyFill="1" applyBorder="1" applyAlignment="1">
      <alignment horizontal="center"/>
    </xf>
    <xf numFmtId="0" fontId="0" fillId="10" borderId="42" xfId="0" applyFill="1" applyBorder="1" applyAlignment="1">
      <alignment horizontal="center"/>
    </xf>
    <xf numFmtId="0" fontId="0" fillId="10" borderId="43" xfId="0" applyFill="1" applyBorder="1" applyAlignment="1">
      <alignment horizontal="center"/>
    </xf>
    <xf numFmtId="0" fontId="0" fillId="10" borderId="44" xfId="0" applyFill="1" applyBorder="1" applyAlignment="1">
      <alignment horizontal="center"/>
    </xf>
    <xf numFmtId="0" fontId="27" fillId="10" borderId="31" xfId="0" applyFont="1" applyFill="1" applyBorder="1" applyAlignment="1">
      <alignment horizontal="center"/>
    </xf>
    <xf numFmtId="0" fontId="27" fillId="10" borderId="1" xfId="0" applyFont="1" applyFill="1" applyBorder="1" applyAlignment="1">
      <alignment horizontal="center"/>
    </xf>
    <xf numFmtId="0" fontId="27" fillId="10" borderId="45" xfId="0" applyFont="1" applyFill="1" applyBorder="1" applyAlignment="1">
      <alignment horizontal="center"/>
    </xf>
    <xf numFmtId="0" fontId="27" fillId="10" borderId="42" xfId="0" applyFont="1" applyFill="1" applyBorder="1" applyAlignment="1">
      <alignment horizontal="left" vertical="center"/>
    </xf>
    <xf numFmtId="0" fontId="27" fillId="10" borderId="47" xfId="0" applyFont="1" applyFill="1" applyBorder="1" applyAlignment="1">
      <alignment horizontal="left" vertical="center"/>
    </xf>
    <xf numFmtId="0" fontId="27" fillId="10" borderId="3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49" fillId="0" borderId="48" xfId="0" applyFont="1" applyBorder="1" applyAlignment="1">
      <alignment horizontal="center" vertical="center"/>
    </xf>
    <xf numFmtId="0" fontId="49" fillId="0" borderId="14" xfId="0" applyFont="1" applyBorder="1" applyAlignment="1">
      <alignment horizontal="center" vertical="center"/>
    </xf>
    <xf numFmtId="0" fontId="49" fillId="0" borderId="11" xfId="0" applyFont="1" applyBorder="1" applyAlignment="1">
      <alignment horizontal="center" vertical="center"/>
    </xf>
    <xf numFmtId="0" fontId="49" fillId="0" borderId="5" xfId="0" applyFont="1" applyBorder="1" applyAlignment="1">
      <alignment horizontal="center" vertical="center"/>
    </xf>
    <xf numFmtId="0" fontId="14" fillId="0" borderId="60" xfId="0" applyFont="1" applyBorder="1" applyAlignment="1">
      <alignment vertical="center" wrapText="1"/>
    </xf>
    <xf numFmtId="0" fontId="15" fillId="0" borderId="61" xfId="0" applyFont="1" applyBorder="1" applyAlignment="1">
      <alignment vertical="center" wrapText="1"/>
    </xf>
    <xf numFmtId="0" fontId="15" fillId="0" borderId="39" xfId="0" applyFont="1" applyBorder="1" applyAlignment="1">
      <alignment vertical="center" wrapText="1"/>
    </xf>
    <xf numFmtId="0" fontId="15" fillId="0" borderId="62" xfId="0" applyFont="1" applyBorder="1" applyAlignment="1">
      <alignment vertical="center" wrapText="1"/>
    </xf>
    <xf numFmtId="0" fontId="15" fillId="0" borderId="63" xfId="0" applyFont="1" applyBorder="1" applyAlignment="1">
      <alignment vertical="center" wrapText="1"/>
    </xf>
    <xf numFmtId="0" fontId="15" fillId="0" borderId="34" xfId="0" applyFont="1" applyBorder="1" applyAlignment="1">
      <alignment vertical="center" wrapText="1"/>
    </xf>
    <xf numFmtId="0" fontId="13" fillId="0" borderId="49" xfId="0" applyFont="1" applyBorder="1" applyAlignment="1">
      <alignment horizontal="center" vertical="top" wrapText="1"/>
    </xf>
    <xf numFmtId="0" fontId="13" fillId="0" borderId="14" xfId="0" applyFont="1" applyBorder="1" applyAlignment="1">
      <alignment horizontal="center" vertical="top" wrapText="1"/>
    </xf>
    <xf numFmtId="0" fontId="13" fillId="0" borderId="7" xfId="0" applyFont="1" applyBorder="1" applyAlignment="1">
      <alignment horizontal="center" vertical="top" wrapText="1"/>
    </xf>
    <xf numFmtId="0" fontId="13" fillId="0" borderId="5" xfId="0" applyFont="1" applyBorder="1" applyAlignment="1">
      <alignment horizontal="center" vertical="top" wrapText="1"/>
    </xf>
    <xf numFmtId="0" fontId="8" fillId="0" borderId="64" xfId="0" applyFont="1" applyBorder="1" applyAlignment="1">
      <alignment horizontal="center" vertical="top" wrapText="1"/>
    </xf>
    <xf numFmtId="0" fontId="8" fillId="0" borderId="24" xfId="0" applyFont="1" applyBorder="1" applyAlignment="1">
      <alignment horizontal="center" vertical="top" wrapText="1"/>
    </xf>
    <xf numFmtId="0" fontId="8" fillId="0" borderId="65" xfId="0" applyFont="1" applyBorder="1" applyAlignment="1">
      <alignment horizontal="center" vertical="top" wrapText="1"/>
    </xf>
    <xf numFmtId="0" fontId="8" fillId="0" borderId="64" xfId="0" applyFont="1" applyBorder="1" applyAlignment="1">
      <alignment horizontal="center" vertical="center" wrapText="1"/>
    </xf>
    <xf numFmtId="0" fontId="8" fillId="0" borderId="66" xfId="0" applyFont="1" applyBorder="1" applyAlignment="1">
      <alignment horizontal="center" vertical="center" wrapText="1"/>
    </xf>
    <xf numFmtId="0" fontId="16" fillId="0" borderId="0" xfId="0" applyFont="1" applyAlignment="1">
      <alignment horizontal="justify"/>
    </xf>
    <xf numFmtId="0" fontId="17" fillId="0" borderId="0" xfId="0" applyFont="1" applyAlignment="1"/>
    <xf numFmtId="0" fontId="15" fillId="0" borderId="67" xfId="0" applyFont="1" applyBorder="1" applyAlignment="1">
      <alignment vertical="center" wrapText="1"/>
    </xf>
    <xf numFmtId="0" fontId="15" fillId="0" borderId="0" xfId="0" applyFont="1" applyAlignment="1">
      <alignment vertical="center" wrapText="1"/>
    </xf>
    <xf numFmtId="0" fontId="15" fillId="0" borderId="35" xfId="0" applyFont="1" applyBorder="1" applyAlignment="1">
      <alignment vertical="center" wrapText="1"/>
    </xf>
    <xf numFmtId="0" fontId="14" fillId="0" borderId="62" xfId="0" applyFont="1" applyBorder="1" applyAlignment="1">
      <alignment vertical="center" wrapText="1"/>
    </xf>
    <xf numFmtId="0" fontId="11" fillId="0" borderId="3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2" borderId="3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4" fillId="8" borderId="84" xfId="1" applyFont="1" applyFill="1" applyBorder="1" applyAlignment="1">
      <alignment horizontal="center" vertical="center"/>
    </xf>
    <xf numFmtId="0" fontId="54" fillId="8" borderId="40" xfId="1" applyFont="1" applyFill="1" applyBorder="1" applyAlignment="1">
      <alignment horizontal="center" vertical="center"/>
    </xf>
    <xf numFmtId="0" fontId="54" fillId="8" borderId="46" xfId="1" applyFont="1" applyFill="1" applyBorder="1" applyAlignment="1">
      <alignment horizontal="center" vertical="center"/>
    </xf>
    <xf numFmtId="0" fontId="25" fillId="8" borderId="31" xfId="1" applyFont="1" applyFill="1" applyBorder="1" applyAlignment="1">
      <alignment horizontal="center" vertical="center"/>
    </xf>
    <xf numFmtId="0" fontId="25" fillId="8" borderId="1" xfId="1" applyFont="1" applyFill="1" applyBorder="1" applyAlignment="1">
      <alignment horizontal="center" vertical="center"/>
    </xf>
    <xf numFmtId="0" fontId="25" fillId="8" borderId="2" xfId="1" applyFont="1" applyFill="1" applyBorder="1" applyAlignment="1">
      <alignment horizontal="center" vertical="center"/>
    </xf>
    <xf numFmtId="0" fontId="25" fillId="8" borderId="31" xfId="1" applyFont="1" applyFill="1" applyBorder="1" applyAlignment="1">
      <alignment horizontal="center" vertical="center" wrapText="1"/>
    </xf>
    <xf numFmtId="0" fontId="25" fillId="8" borderId="1" xfId="1" applyFont="1" applyFill="1" applyBorder="1" applyAlignment="1">
      <alignment horizontal="center" vertical="center" wrapText="1"/>
    </xf>
    <xf numFmtId="0" fontId="25" fillId="8" borderId="2" xfId="1" applyFont="1" applyFill="1" applyBorder="1" applyAlignment="1">
      <alignment horizontal="center" vertical="center" wrapText="1"/>
    </xf>
    <xf numFmtId="0" fontId="24" fillId="8" borderId="31" xfId="1" applyFont="1" applyFill="1" applyBorder="1" applyAlignment="1">
      <alignment horizontal="center" vertical="center" wrapText="1"/>
    </xf>
    <xf numFmtId="0" fontId="24" fillId="8" borderId="1" xfId="1" applyFont="1" applyFill="1" applyBorder="1" applyAlignment="1">
      <alignment horizontal="center" vertical="center" wrapText="1"/>
    </xf>
    <xf numFmtId="0" fontId="24" fillId="8" borderId="2" xfId="1" applyFont="1" applyFill="1" applyBorder="1" applyAlignment="1">
      <alignment horizontal="center" vertical="center" wrapText="1"/>
    </xf>
    <xf numFmtId="0" fontId="53" fillId="0" borderId="7" xfId="1" applyFont="1" applyBorder="1" applyAlignment="1">
      <alignment horizontal="center" vertical="top" wrapText="1"/>
    </xf>
    <xf numFmtId="0" fontId="53" fillId="0" borderId="68" xfId="1" applyFont="1" applyBorder="1" applyAlignment="1">
      <alignment horizontal="center" vertical="top" wrapText="1"/>
    </xf>
    <xf numFmtId="0" fontId="22" fillId="0" borderId="7" xfId="1" applyFont="1" applyBorder="1" applyAlignment="1">
      <alignment horizontal="center" vertical="top" wrapText="1"/>
    </xf>
    <xf numFmtId="0" fontId="22" fillId="0" borderId="7" xfId="1" applyFont="1" applyBorder="1" applyAlignment="1">
      <alignment horizontal="center" vertical="top"/>
    </xf>
    <xf numFmtId="0" fontId="22" fillId="0" borderId="68" xfId="1" applyFont="1" applyBorder="1" applyAlignment="1">
      <alignment horizontal="center" vertical="top" wrapText="1"/>
    </xf>
    <xf numFmtId="0" fontId="53" fillId="0" borderId="7" xfId="1" applyFont="1" applyBorder="1" applyAlignment="1">
      <alignment horizontal="center" vertical="top"/>
    </xf>
    <xf numFmtId="0" fontId="53" fillId="0" borderId="68" xfId="1" applyFont="1" applyBorder="1" applyAlignment="1">
      <alignment horizontal="center" vertical="top"/>
    </xf>
    <xf numFmtId="0" fontId="28" fillId="0" borderId="7" xfId="1" applyFont="1" applyBorder="1" applyAlignment="1">
      <alignment horizontal="center" vertical="top"/>
    </xf>
    <xf numFmtId="0" fontId="22" fillId="0" borderId="68" xfId="1" applyFont="1" applyBorder="1" applyAlignment="1">
      <alignment horizontal="center" vertical="top"/>
    </xf>
    <xf numFmtId="0" fontId="20" fillId="0" borderId="7" xfId="1" applyBorder="1" applyAlignment="1">
      <alignment horizontal="center"/>
    </xf>
    <xf numFmtId="0" fontId="20" fillId="0" borderId="32" xfId="1" applyBorder="1" applyAlignment="1">
      <alignment horizontal="center"/>
    </xf>
    <xf numFmtId="0" fontId="30" fillId="0" borderId="84" xfId="1" applyFont="1" applyBorder="1" applyAlignment="1">
      <alignment horizontal="center" vertical="center" wrapText="1"/>
    </xf>
    <xf numFmtId="0" fontId="30" fillId="0" borderId="40" xfId="1" applyFont="1" applyBorder="1" applyAlignment="1">
      <alignment horizontal="center" vertical="center" wrapText="1"/>
    </xf>
    <xf numFmtId="0" fontId="30" fillId="0" borderId="46" xfId="1" applyFont="1" applyBorder="1" applyAlignment="1">
      <alignment horizontal="center" vertical="center" wrapText="1"/>
    </xf>
    <xf numFmtId="0" fontId="30" fillId="0" borderId="67"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37" xfId="1" applyFont="1" applyBorder="1" applyAlignment="1">
      <alignment horizontal="center" vertical="center" wrapText="1"/>
    </xf>
    <xf numFmtId="0" fontId="30" fillId="0" borderId="85" xfId="1" applyFont="1" applyBorder="1" applyAlignment="1">
      <alignment horizontal="center" vertical="center" wrapText="1"/>
    </xf>
    <xf numFmtId="0" fontId="30"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69" xfId="1" applyFont="1" applyBorder="1" applyAlignment="1">
      <alignment vertical="center"/>
    </xf>
    <xf numFmtId="0" fontId="30" fillId="0" borderId="4" xfId="1" applyFont="1" applyBorder="1" applyAlignment="1">
      <alignment vertical="center"/>
    </xf>
    <xf numFmtId="0" fontId="30" fillId="0" borderId="7" xfId="1" applyFont="1" applyBorder="1" applyAlignment="1">
      <alignment vertical="center"/>
    </xf>
    <xf numFmtId="0" fontId="20" fillId="0" borderId="17" xfId="1" applyBorder="1" applyAlignment="1">
      <alignment horizontal="center"/>
    </xf>
    <xf numFmtId="0" fontId="20" fillId="0" borderId="68" xfId="1" applyBorder="1" applyAlignment="1">
      <alignment horizontal="center"/>
    </xf>
    <xf numFmtId="0" fontId="30" fillId="0" borderId="70" xfId="1" applyFont="1" applyBorder="1" applyAlignment="1">
      <alignment vertical="center"/>
    </xf>
    <xf numFmtId="0" fontId="30" fillId="0" borderId="71" xfId="1" applyFont="1" applyBorder="1" applyAlignment="1">
      <alignment vertical="center"/>
    </xf>
    <xf numFmtId="0" fontId="30" fillId="0" borderId="33" xfId="1" applyFont="1" applyBorder="1" applyAlignment="1">
      <alignment vertical="center"/>
    </xf>
    <xf numFmtId="0" fontId="20" fillId="0" borderId="33" xfId="1" applyBorder="1" applyAlignment="1">
      <alignment horizontal="center"/>
    </xf>
    <xf numFmtId="0" fontId="20" fillId="0" borderId="72" xfId="1" applyBorder="1" applyAlignment="1">
      <alignment horizontal="center"/>
    </xf>
    <xf numFmtId="0" fontId="50" fillId="0" borderId="73" xfId="1" applyFont="1" applyBorder="1" applyAlignment="1">
      <alignment horizontal="center" wrapText="1"/>
    </xf>
    <xf numFmtId="0" fontId="51" fillId="0" borderId="74" xfId="1" applyFont="1" applyBorder="1" applyAlignment="1">
      <alignment horizontal="center"/>
    </xf>
    <xf numFmtId="0" fontId="51" fillId="0" borderId="75" xfId="1" applyFont="1" applyBorder="1" applyAlignment="1">
      <alignment horizontal="center"/>
    </xf>
    <xf numFmtId="0" fontId="51" fillId="0" borderId="76" xfId="1" applyFont="1" applyBorder="1" applyAlignment="1">
      <alignment horizontal="center"/>
    </xf>
    <xf numFmtId="0" fontId="51" fillId="0" borderId="7" xfId="1" applyFont="1" applyBorder="1" applyAlignment="1">
      <alignment horizontal="center"/>
    </xf>
    <xf numFmtId="0" fontId="51" fillId="0" borderId="77" xfId="1" applyFont="1" applyBorder="1" applyAlignment="1">
      <alignment horizontal="center"/>
    </xf>
    <xf numFmtId="0" fontId="51" fillId="0" borderId="78" xfId="1" applyFont="1" applyBorder="1" applyAlignment="1">
      <alignment horizontal="center"/>
    </xf>
    <xf numFmtId="0" fontId="51" fillId="0" borderId="29" xfId="1" applyFont="1" applyBorder="1" applyAlignment="1">
      <alignment horizontal="center"/>
    </xf>
    <xf numFmtId="0" fontId="51" fillId="0" borderId="30" xfId="1" applyFont="1" applyBorder="1" applyAlignment="1">
      <alignment horizontal="center"/>
    </xf>
    <xf numFmtId="0" fontId="22" fillId="0" borderId="71" xfId="1" applyFont="1" applyBorder="1" applyAlignment="1">
      <alignment horizontal="center"/>
    </xf>
    <xf numFmtId="0" fontId="22" fillId="0" borderId="33" xfId="1" applyFont="1" applyBorder="1" applyAlignment="1">
      <alignment horizontal="center"/>
    </xf>
    <xf numFmtId="14" fontId="20" fillId="0" borderId="33" xfId="1" applyNumberFormat="1" applyBorder="1" applyAlignment="1">
      <alignment horizontal="center"/>
    </xf>
    <xf numFmtId="14" fontId="20" fillId="0" borderId="79" xfId="1" applyNumberFormat="1" applyBorder="1" applyAlignment="1">
      <alignment horizontal="center"/>
    </xf>
    <xf numFmtId="0" fontId="22" fillId="0" borderId="4" xfId="1" applyFont="1" applyBorder="1" applyAlignment="1">
      <alignment horizontal="center"/>
    </xf>
    <xf numFmtId="0" fontId="22" fillId="0" borderId="7" xfId="1" applyFont="1" applyBorder="1" applyAlignment="1">
      <alignment horizontal="center"/>
    </xf>
    <xf numFmtId="14" fontId="20" fillId="0" borderId="7" xfId="1" applyNumberFormat="1" applyBorder="1" applyAlignment="1">
      <alignment horizontal="center"/>
    </xf>
    <xf numFmtId="14" fontId="20" fillId="0" borderId="68" xfId="1" applyNumberFormat="1" applyBorder="1" applyAlignment="1">
      <alignment horizontal="center"/>
    </xf>
    <xf numFmtId="0" fontId="22" fillId="0" borderId="4" xfId="1" applyFont="1" applyBorder="1" applyAlignment="1">
      <alignment horizontal="center" wrapText="1"/>
    </xf>
    <xf numFmtId="0" fontId="0" fillId="0" borderId="17" xfId="1" applyFont="1" applyBorder="1"/>
    <xf numFmtId="0" fontId="66" fillId="0" borderId="7" xfId="0" applyFont="1" applyBorder="1" applyAlignment="1">
      <alignment horizontal="center" vertical="center" wrapText="1"/>
    </xf>
    <xf numFmtId="0" fontId="66" fillId="0" borderId="7" xfId="0" applyFont="1" applyBorder="1" applyAlignment="1">
      <alignment horizontal="left" vertical="center" wrapText="1"/>
    </xf>
    <xf numFmtId="0" fontId="66" fillId="0" borderId="16" xfId="0" applyFont="1" applyBorder="1" applyAlignment="1">
      <alignment horizontal="left" vertical="center" wrapText="1"/>
    </xf>
    <xf numFmtId="0" fontId="67" fillId="16" borderId="7" xfId="0" applyFont="1" applyFill="1" applyBorder="1" applyAlignment="1">
      <alignment vertical="center" wrapText="1"/>
    </xf>
    <xf numFmtId="0" fontId="66" fillId="0" borderId="4" xfId="0" applyFont="1" applyBorder="1" applyAlignment="1">
      <alignment horizontal="center" vertical="center" wrapText="1"/>
    </xf>
    <xf numFmtId="0" fontId="66" fillId="0" borderId="7" xfId="0" applyFont="1" applyBorder="1" applyAlignment="1">
      <alignment vertical="center" wrapText="1"/>
    </xf>
    <xf numFmtId="0" fontId="68" fillId="0" borderId="7" xfId="0" applyFont="1" applyBorder="1" applyAlignment="1">
      <alignment horizontal="center" vertical="center" wrapText="1"/>
    </xf>
    <xf numFmtId="0" fontId="69" fillId="0" borderId="7" xfId="0" applyFont="1" applyBorder="1" applyAlignment="1">
      <alignment horizontal="center" vertical="center" wrapText="1"/>
    </xf>
    <xf numFmtId="0" fontId="66" fillId="0" borderId="16" xfId="0" applyFont="1" applyBorder="1" applyAlignment="1">
      <alignment vertical="center" wrapText="1"/>
    </xf>
    <xf numFmtId="0" fontId="66" fillId="0" borderId="16" xfId="0" applyFont="1" applyBorder="1" applyAlignment="1">
      <alignment horizontal="center" vertical="center" wrapText="1"/>
    </xf>
    <xf numFmtId="0" fontId="66" fillId="0" borderId="17" xfId="0" applyFont="1" applyBorder="1" applyAlignment="1">
      <alignment horizontal="center" vertical="center" wrapText="1"/>
    </xf>
    <xf numFmtId="0" fontId="68" fillId="0" borderId="7" xfId="0" applyFont="1" applyBorder="1" applyAlignment="1">
      <alignment horizontal="center" vertical="center"/>
    </xf>
    <xf numFmtId="0" fontId="66" fillId="0" borderId="7" xfId="0" applyFont="1" applyBorder="1" applyAlignment="1">
      <alignment horizontal="left" vertical="center"/>
    </xf>
    <xf numFmtId="0" fontId="66" fillId="0" borderId="7" xfId="0" applyFont="1" applyBorder="1" applyAlignment="1">
      <alignment horizontal="center" vertical="center"/>
    </xf>
    <xf numFmtId="0" fontId="66" fillId="0" borderId="7" xfId="0" applyFont="1" applyBorder="1" applyAlignment="1">
      <alignment wrapText="1"/>
    </xf>
    <xf numFmtId="0" fontId="68" fillId="0" borderId="7" xfId="0" applyFont="1" applyBorder="1" applyAlignment="1">
      <alignment horizontal="center"/>
    </xf>
    <xf numFmtId="0" fontId="66" fillId="0" borderId="7" xfId="4" quotePrefix="1" applyFont="1" applyBorder="1" applyAlignment="1">
      <alignment vertical="center" wrapText="1"/>
    </xf>
    <xf numFmtId="0" fontId="71" fillId="0" borderId="7" xfId="5" quotePrefix="1" applyFont="1" applyBorder="1" applyAlignment="1">
      <alignment horizontal="center" vertical="center" wrapText="1"/>
    </xf>
    <xf numFmtId="0" fontId="66" fillId="0" borderId="7" xfId="4" applyFont="1" applyBorder="1" applyAlignment="1">
      <alignment vertical="center" wrapText="1"/>
    </xf>
    <xf numFmtId="0" fontId="66" fillId="0" borderId="7" xfId="4" quotePrefix="1" applyFont="1" applyBorder="1" applyAlignment="1">
      <alignment horizontal="left" vertical="center" wrapText="1"/>
    </xf>
    <xf numFmtId="0" fontId="72" fillId="0" borderId="7" xfId="0" applyFont="1" applyBorder="1" applyAlignment="1">
      <alignment horizontal="left" vertical="center" wrapText="1"/>
    </xf>
    <xf numFmtId="0" fontId="72" fillId="0" borderId="7" xfId="0" applyFont="1" applyBorder="1" applyAlignment="1">
      <alignment vertical="center" wrapText="1"/>
    </xf>
    <xf numFmtId="0" fontId="72" fillId="0" borderId="7" xfId="0" applyFont="1" applyBorder="1" applyAlignment="1">
      <alignment horizontal="left" vertical="center"/>
    </xf>
    <xf numFmtId="0" fontId="72" fillId="9" borderId="7" xfId="0" applyFont="1" applyFill="1" applyBorder="1" applyAlignment="1">
      <alignment horizontal="left" vertical="center" wrapText="1"/>
    </xf>
    <xf numFmtId="0" fontId="66" fillId="0" borderId="7" xfId="0" quotePrefix="1" applyFont="1" applyBorder="1" applyAlignment="1">
      <alignment horizontal="left" vertical="center" wrapText="1"/>
    </xf>
    <xf numFmtId="0" fontId="73" fillId="0" borderId="17" xfId="0" applyFont="1" applyBorder="1" applyAlignment="1">
      <alignment horizontal="center" vertical="center" textRotation="90" wrapText="1"/>
    </xf>
    <xf numFmtId="0" fontId="73" fillId="0" borderId="7" xfId="0" applyFont="1" applyBorder="1" applyAlignment="1">
      <alignment horizontal="center" vertical="center" textRotation="90" wrapText="1"/>
    </xf>
    <xf numFmtId="0" fontId="73" fillId="0" borderId="7" xfId="0" applyFont="1" applyBorder="1" applyAlignment="1">
      <alignment textRotation="90"/>
    </xf>
    <xf numFmtId="0" fontId="73" fillId="0" borderId="7" xfId="3" applyFont="1" applyBorder="1" applyAlignment="1">
      <alignment vertical="center" textRotation="90" wrapText="1"/>
    </xf>
    <xf numFmtId="0" fontId="73" fillId="0" borderId="7" xfId="0" applyFont="1" applyBorder="1" applyAlignment="1">
      <alignment horizontal="left" vertical="center" textRotation="90" wrapText="1"/>
    </xf>
    <xf numFmtId="0" fontId="73" fillId="0" borderId="32" xfId="0" applyFont="1" applyBorder="1" applyAlignment="1">
      <alignment horizontal="left" vertical="center" textRotation="90" wrapText="1"/>
    </xf>
    <xf numFmtId="49" fontId="73" fillId="0" borderId="7" xfId="0" applyNumberFormat="1" applyFont="1" applyBorder="1" applyAlignment="1">
      <alignment textRotation="90" wrapText="1"/>
    </xf>
    <xf numFmtId="0" fontId="73" fillId="0" borderId="7" xfId="0" applyFont="1" applyBorder="1" applyAlignment="1">
      <alignment textRotation="90" wrapText="1"/>
    </xf>
    <xf numFmtId="0" fontId="63" fillId="0" borderId="7" xfId="0" applyFont="1" applyBorder="1" applyAlignment="1">
      <alignment textRotation="90" wrapText="1"/>
    </xf>
    <xf numFmtId="0" fontId="74" fillId="0" borderId="7" xfId="0" applyFont="1" applyBorder="1" applyAlignment="1">
      <alignment horizontal="left" vertical="center" wrapText="1"/>
    </xf>
    <xf numFmtId="0" fontId="74" fillId="0" borderId="3" xfId="0" applyFont="1" applyBorder="1" applyAlignment="1">
      <alignment horizontal="left" vertical="center" wrapText="1"/>
    </xf>
    <xf numFmtId="0" fontId="74" fillId="0" borderId="7" xfId="0" applyFont="1" applyFill="1" applyBorder="1" applyAlignment="1">
      <alignment horizontal="center" vertical="center" wrapText="1"/>
    </xf>
    <xf numFmtId="0" fontId="75" fillId="0" borderId="7" xfId="0" applyFont="1" applyBorder="1" applyAlignment="1">
      <alignment horizontal="left" vertical="center" wrapText="1"/>
    </xf>
    <xf numFmtId="0" fontId="76" fillId="0" borderId="0" xfId="0" applyFont="1"/>
    <xf numFmtId="0" fontId="76" fillId="0" borderId="3" xfId="0" applyFont="1" applyBorder="1" applyAlignment="1">
      <alignment wrapText="1"/>
    </xf>
    <xf numFmtId="0" fontId="76" fillId="0" borderId="7" xfId="0" applyFont="1" applyBorder="1" applyAlignment="1">
      <alignment wrapText="1"/>
    </xf>
    <xf numFmtId="0" fontId="75" fillId="0" borderId="7" xfId="0" applyFont="1" applyBorder="1" applyAlignment="1">
      <alignment wrapText="1"/>
    </xf>
    <xf numFmtId="0" fontId="75" fillId="0" borderId="7" xfId="0" applyFont="1" applyBorder="1"/>
    <xf numFmtId="0" fontId="77" fillId="0" borderId="7" xfId="4" quotePrefix="1" applyFont="1" applyBorder="1" applyAlignment="1">
      <alignment vertical="center" wrapText="1"/>
    </xf>
    <xf numFmtId="0" fontId="77" fillId="0" borderId="7" xfId="4" quotePrefix="1" applyFont="1" applyBorder="1" applyAlignment="1">
      <alignment horizontal="left" vertical="center" wrapText="1"/>
    </xf>
    <xf numFmtId="0" fontId="78" fillId="0" borderId="7" xfId="0" applyFont="1" applyBorder="1" applyAlignment="1">
      <alignment horizontal="left" vertical="center"/>
    </xf>
    <xf numFmtId="0" fontId="78" fillId="0" borderId="7" xfId="0" applyFont="1" applyBorder="1" applyAlignment="1">
      <alignment horizontal="left" vertical="center" wrapText="1"/>
    </xf>
    <xf numFmtId="0" fontId="78" fillId="0" borderId="7" xfId="0" applyFont="1" applyBorder="1" applyAlignment="1">
      <alignment vertical="center" wrapText="1"/>
    </xf>
    <xf numFmtId="0" fontId="79" fillId="0" borderId="7" xfId="0" applyFont="1" applyBorder="1" applyAlignment="1">
      <alignment horizontal="left" vertical="center" wrapText="1"/>
    </xf>
    <xf numFmtId="0" fontId="74" fillId="0" borderId="7" xfId="0" quotePrefix="1" applyFont="1" applyBorder="1" applyAlignment="1">
      <alignment horizontal="left" vertical="center" wrapText="1"/>
    </xf>
    <xf numFmtId="0" fontId="74" fillId="0" borderId="7" xfId="0" applyNumberFormat="1" applyFont="1" applyBorder="1" applyAlignment="1">
      <alignment horizontal="left" vertical="center" wrapText="1"/>
    </xf>
    <xf numFmtId="49" fontId="76" fillId="0" borderId="7" xfId="0" applyNumberFormat="1" applyFont="1" applyBorder="1" applyAlignment="1">
      <alignment wrapText="1"/>
    </xf>
    <xf numFmtId="0" fontId="20" fillId="0" borderId="2" xfId="1" applyFont="1" applyBorder="1" applyAlignment="1">
      <alignment horizontal="center" vertical="center"/>
    </xf>
    <xf numFmtId="0" fontId="22" fillId="0" borderId="37" xfId="1" applyFont="1" applyBorder="1" applyAlignment="1">
      <alignment horizontal="center" vertical="center" textRotation="90"/>
    </xf>
    <xf numFmtId="0" fontId="22" fillId="0" borderId="7" xfId="1" applyFont="1" applyBorder="1" applyAlignment="1">
      <alignment horizontal="center" vertical="center" textRotation="90"/>
    </xf>
  </cellXfs>
  <cellStyles count="6">
    <cellStyle name="Normal" xfId="0" builtinId="0"/>
    <cellStyle name="Normal 2" xfId="1"/>
    <cellStyle name="Normal 3" xfId="2"/>
    <cellStyle name="S12" xfId="5"/>
    <cellStyle name="S13" xfId="4"/>
    <cellStyle name="S14" xfId="3"/>
  </cellStyles>
  <dxfs count="221">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rgb="FFFFFF00"/>
      </font>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showGridLines="0" topLeftCell="A2" zoomScale="110" zoomScaleNormal="110" workbookViewId="0">
      <selection activeCell="H14" sqref="H14"/>
    </sheetView>
  </sheetViews>
  <sheetFormatPr defaultRowHeight="15"/>
  <cols>
    <col min="2" max="2" width="4.28515625" customWidth="1"/>
    <col min="3" max="3" width="18.28515625" customWidth="1"/>
    <col min="4" max="4" width="3" customWidth="1"/>
    <col min="5" max="5" width="13" customWidth="1"/>
    <col min="6" max="6" width="14.28515625" customWidth="1"/>
    <col min="7" max="7" width="6.42578125" customWidth="1"/>
    <col min="9" max="9" width="7.140625" customWidth="1"/>
    <col min="10" max="10" width="9.5703125" customWidth="1"/>
    <col min="11" max="11" width="11" customWidth="1"/>
    <col min="13" max="13" width="5.5703125" customWidth="1"/>
    <col min="14" max="14" width="6.5703125" customWidth="1"/>
    <col min="15" max="15" width="13.5703125" customWidth="1"/>
    <col min="16" max="16" width="10.28515625" bestFit="1" customWidth="1"/>
  </cols>
  <sheetData>
    <row r="1" spans="2:16" ht="15.75" thickBot="1"/>
    <row r="2" spans="2:16" ht="16.5" thickTop="1" thickBot="1">
      <c r="B2" s="300" t="s">
        <v>0</v>
      </c>
      <c r="C2" s="301"/>
      <c r="D2" s="302" t="s">
        <v>1280</v>
      </c>
      <c r="E2" s="302"/>
      <c r="F2" s="302"/>
      <c r="G2" s="302"/>
      <c r="H2" s="276" t="s">
        <v>17</v>
      </c>
      <c r="I2" s="277"/>
      <c r="J2" s="277"/>
      <c r="K2" s="277"/>
      <c r="L2" s="277"/>
      <c r="M2" s="278"/>
      <c r="N2" s="256" t="s">
        <v>15</v>
      </c>
      <c r="O2" s="257"/>
      <c r="P2" s="39">
        <v>42541</v>
      </c>
    </row>
    <row r="3" spans="2:16" ht="15.75" thickTop="1">
      <c r="B3" s="264" t="s">
        <v>1</v>
      </c>
      <c r="C3" s="265"/>
      <c r="D3" s="303">
        <v>0</v>
      </c>
      <c r="E3" s="303"/>
      <c r="F3" s="303"/>
      <c r="G3" s="303"/>
      <c r="H3" s="279"/>
      <c r="I3" s="280"/>
      <c r="J3" s="280"/>
      <c r="K3" s="280"/>
      <c r="L3" s="280"/>
      <c r="M3" s="281"/>
      <c r="N3" s="270" t="s">
        <v>14</v>
      </c>
      <c r="O3" s="271"/>
      <c r="P3" s="39">
        <v>44732</v>
      </c>
    </row>
    <row r="4" spans="2:16" ht="15" customHeight="1">
      <c r="B4" s="264" t="s">
        <v>10</v>
      </c>
      <c r="C4" s="265"/>
      <c r="D4" s="266" t="s">
        <v>11</v>
      </c>
      <c r="E4" s="267"/>
      <c r="F4" s="3"/>
      <c r="G4" s="4"/>
      <c r="H4" s="279"/>
      <c r="I4" s="280"/>
      <c r="J4" s="280"/>
      <c r="K4" s="280"/>
      <c r="L4" s="280"/>
      <c r="M4" s="281"/>
      <c r="N4" s="272" t="s">
        <v>16</v>
      </c>
      <c r="O4" s="273"/>
      <c r="P4" s="255" t="s">
        <v>18</v>
      </c>
    </row>
    <row r="5" spans="2:16" ht="17.25" customHeight="1">
      <c r="B5" s="264" t="s">
        <v>12</v>
      </c>
      <c r="C5" s="265"/>
      <c r="D5" s="268" t="s">
        <v>13</v>
      </c>
      <c r="E5" s="269"/>
      <c r="F5" s="1"/>
      <c r="G5" s="2"/>
      <c r="H5" s="282"/>
      <c r="I5" s="283"/>
      <c r="J5" s="283"/>
      <c r="K5" s="283"/>
      <c r="L5" s="283"/>
      <c r="M5" s="284"/>
      <c r="N5" s="274"/>
      <c r="O5" s="275"/>
      <c r="P5" s="255"/>
    </row>
    <row r="6" spans="2:16">
      <c r="B6" s="304" t="s">
        <v>6</v>
      </c>
      <c r="C6" s="305"/>
      <c r="D6" s="289" t="s">
        <v>1307</v>
      </c>
      <c r="E6" s="290"/>
      <c r="F6" s="290"/>
      <c r="G6" s="290"/>
      <c r="H6" s="290"/>
      <c r="I6" s="290"/>
      <c r="J6" s="5"/>
      <c r="K6" s="5"/>
      <c r="L6" s="5"/>
      <c r="M6" s="5"/>
      <c r="N6" s="7"/>
      <c r="O6" s="7"/>
      <c r="P6" s="8"/>
    </row>
    <row r="7" spans="2:16" ht="15" customHeight="1">
      <c r="B7" s="258" t="s">
        <v>2</v>
      </c>
      <c r="C7" s="259"/>
      <c r="D7" s="292" t="s">
        <v>1310</v>
      </c>
      <c r="E7" s="293"/>
      <c r="F7" s="293"/>
      <c r="G7" s="294"/>
      <c r="H7" s="291" t="s">
        <v>4</v>
      </c>
      <c r="I7" s="288"/>
      <c r="J7" s="292" t="s">
        <v>3</v>
      </c>
      <c r="K7" s="293"/>
      <c r="L7" s="293"/>
      <c r="M7" s="294"/>
      <c r="N7" s="292" t="s">
        <v>9</v>
      </c>
      <c r="O7" s="293"/>
      <c r="P7" s="306"/>
    </row>
    <row r="8" spans="2:16" ht="23.25" customHeight="1">
      <c r="B8" s="260"/>
      <c r="C8" s="261"/>
      <c r="D8" s="295" t="s">
        <v>1310</v>
      </c>
      <c r="E8" s="296"/>
      <c r="F8" s="296"/>
      <c r="G8" s="297"/>
      <c r="H8" s="298" t="s">
        <v>1309</v>
      </c>
      <c r="I8" s="299"/>
      <c r="J8" s="315" t="s">
        <v>1309</v>
      </c>
      <c r="K8" s="316"/>
      <c r="L8" s="316"/>
      <c r="M8" s="317"/>
      <c r="N8" s="310" t="s">
        <v>1308</v>
      </c>
      <c r="O8" s="311"/>
      <c r="P8" s="312"/>
    </row>
    <row r="9" spans="2:16">
      <c r="B9" s="260"/>
      <c r="C9" s="261"/>
      <c r="D9" s="287" t="s">
        <v>5</v>
      </c>
      <c r="E9" s="288"/>
      <c r="F9" s="287" t="s">
        <v>8</v>
      </c>
      <c r="G9" s="288"/>
      <c r="H9" s="287" t="s">
        <v>8</v>
      </c>
      <c r="I9" s="288"/>
      <c r="J9" s="287" t="s">
        <v>7</v>
      </c>
      <c r="K9" s="288"/>
      <c r="L9" s="287" t="s">
        <v>8</v>
      </c>
      <c r="M9" s="288"/>
      <c r="N9" s="292" t="s">
        <v>1236</v>
      </c>
      <c r="O9" s="293"/>
      <c r="P9" s="306"/>
    </row>
    <row r="10" spans="2:16" ht="15.75" thickBot="1">
      <c r="B10" s="262"/>
      <c r="C10" s="263"/>
      <c r="D10" s="285" t="s">
        <v>5</v>
      </c>
      <c r="E10" s="286"/>
      <c r="F10" s="285" t="s">
        <v>8</v>
      </c>
      <c r="G10" s="286"/>
      <c r="H10" s="285" t="s">
        <v>8</v>
      </c>
      <c r="I10" s="286"/>
      <c r="J10" s="313" t="s">
        <v>7</v>
      </c>
      <c r="K10" s="314"/>
      <c r="L10" s="313" t="s">
        <v>8</v>
      </c>
      <c r="M10" s="314"/>
      <c r="N10" s="307" t="s">
        <v>1236</v>
      </c>
      <c r="O10" s="308"/>
      <c r="P10" s="309"/>
    </row>
    <row r="11" spans="2:16" ht="15.75" thickTop="1"/>
    <row r="13" spans="2:16">
      <c r="C13" t="s">
        <v>2891</v>
      </c>
    </row>
    <row r="15" spans="2:16">
      <c r="C15" t="s">
        <v>2892</v>
      </c>
    </row>
    <row r="17" spans="3:3">
      <c r="C17" t="s">
        <v>2893</v>
      </c>
    </row>
    <row r="19" spans="3:3">
      <c r="C19" t="s">
        <v>2894</v>
      </c>
    </row>
    <row r="21" spans="3:3">
      <c r="C21" t="s">
        <v>2895</v>
      </c>
    </row>
    <row r="23" spans="3:3">
      <c r="C23" s="237" t="s">
        <v>3601</v>
      </c>
    </row>
  </sheetData>
  <mergeCells count="36">
    <mergeCell ref="N9:P9"/>
    <mergeCell ref="N10:P10"/>
    <mergeCell ref="N7:P7"/>
    <mergeCell ref="N8:P8"/>
    <mergeCell ref="J9:K9"/>
    <mergeCell ref="J10:K10"/>
    <mergeCell ref="L9:M9"/>
    <mergeCell ref="L10:M10"/>
    <mergeCell ref="J7:M7"/>
    <mergeCell ref="J8:M8"/>
    <mergeCell ref="H7:I7"/>
    <mergeCell ref="D7:G7"/>
    <mergeCell ref="D8:G8"/>
    <mergeCell ref="H8:I8"/>
    <mergeCell ref="B2:C2"/>
    <mergeCell ref="D2:G2"/>
    <mergeCell ref="B3:C3"/>
    <mergeCell ref="D3:G3"/>
    <mergeCell ref="B6:C6"/>
    <mergeCell ref="B5:C5"/>
    <mergeCell ref="P4:P5"/>
    <mergeCell ref="N2:O2"/>
    <mergeCell ref="B7:C10"/>
    <mergeCell ref="B4:C4"/>
    <mergeCell ref="D4:E4"/>
    <mergeCell ref="D5:E5"/>
    <mergeCell ref="N3:O3"/>
    <mergeCell ref="N4:O5"/>
    <mergeCell ref="H2:M5"/>
    <mergeCell ref="D10:E10"/>
    <mergeCell ref="F10:G10"/>
    <mergeCell ref="H9:I9"/>
    <mergeCell ref="H10:I10"/>
    <mergeCell ref="D6:I6"/>
    <mergeCell ref="D9:E9"/>
    <mergeCell ref="F9:G9"/>
  </mergeCells>
  <pageMargins left="0.25" right="0.25"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27"/>
  <sheetViews>
    <sheetView topLeftCell="A3" workbookViewId="0">
      <selection activeCell="C19" sqref="C19"/>
    </sheetView>
  </sheetViews>
  <sheetFormatPr defaultRowHeight="15"/>
  <cols>
    <col min="1" max="1" width="17" customWidth="1"/>
    <col min="3" max="3" width="39.7109375" customWidth="1"/>
    <col min="4" max="4" width="49.85546875" customWidth="1"/>
  </cols>
  <sheetData>
    <row r="1" spans="3:4" ht="15.75" customHeight="1" thickTop="1">
      <c r="C1" s="318" t="s">
        <v>94</v>
      </c>
      <c r="D1" s="319"/>
    </row>
    <row r="2" spans="3:4" ht="15" customHeight="1">
      <c r="C2" s="320"/>
      <c r="D2" s="321"/>
    </row>
    <row r="3" spans="3:4">
      <c r="C3" s="33" t="s">
        <v>95</v>
      </c>
      <c r="D3" s="34" t="str">
        <f>GİRİŞ!D2</f>
        <v>bbbb</v>
      </c>
    </row>
    <row r="4" spans="3:4">
      <c r="C4" s="35" t="s">
        <v>96</v>
      </c>
      <c r="D4" s="6" t="str">
        <f>GİRİŞ!D6</f>
        <v>Mezitli / MERSİN</v>
      </c>
    </row>
    <row r="5" spans="3:4">
      <c r="C5" s="35" t="s">
        <v>97</v>
      </c>
      <c r="D5" s="6"/>
    </row>
    <row r="6" spans="3:4">
      <c r="C6" s="35" t="s">
        <v>27</v>
      </c>
      <c r="D6" s="6" t="s">
        <v>1311</v>
      </c>
    </row>
    <row r="7" spans="3:4">
      <c r="C7" s="35" t="s">
        <v>98</v>
      </c>
      <c r="D7" s="6" t="str">
        <f>GİRİŞ!D8</f>
        <v xml:space="preserve">İŞVEREN </v>
      </c>
    </row>
    <row r="8" spans="3:4">
      <c r="C8" s="35" t="s">
        <v>12</v>
      </c>
      <c r="D8" s="6" t="str">
        <f>GİRİŞ!D5</f>
        <v>84.12.11</v>
      </c>
    </row>
    <row r="9" spans="3:4">
      <c r="C9" s="35" t="s">
        <v>99</v>
      </c>
      <c r="D9" s="6" t="str">
        <f>GİRİŞ!D4</f>
        <v>AZ TEHLİKELİ</v>
      </c>
    </row>
    <row r="10" spans="3:4">
      <c r="C10" s="35" t="s">
        <v>100</v>
      </c>
      <c r="D10" s="6"/>
    </row>
    <row r="11" spans="3:4">
      <c r="C11" s="35" t="s">
        <v>1312</v>
      </c>
      <c r="D11" s="6"/>
    </row>
    <row r="12" spans="3:4">
      <c r="C12" s="35" t="s">
        <v>101</v>
      </c>
      <c r="D12" s="36"/>
    </row>
    <row r="13" spans="3:4">
      <c r="C13" s="35" t="s">
        <v>102</v>
      </c>
      <c r="D13" s="36"/>
    </row>
    <row r="14" spans="3:4">
      <c r="C14" s="35" t="s">
        <v>103</v>
      </c>
      <c r="D14" s="36"/>
    </row>
    <row r="15" spans="3:4">
      <c r="C15" s="35" t="s">
        <v>104</v>
      </c>
      <c r="D15" s="36"/>
    </row>
    <row r="16" spans="3:4">
      <c r="C16" s="35" t="s">
        <v>105</v>
      </c>
      <c r="D16" s="36"/>
    </row>
    <row r="17" spans="3:4">
      <c r="C17" s="35" t="s">
        <v>106</v>
      </c>
      <c r="D17" s="36"/>
    </row>
    <row r="18" spans="3:4">
      <c r="C18" s="35" t="s">
        <v>107</v>
      </c>
      <c r="D18" s="36"/>
    </row>
    <row r="19" spans="3:4">
      <c r="C19" s="35" t="s">
        <v>108</v>
      </c>
      <c r="D19" s="36"/>
    </row>
    <row r="20" spans="3:4">
      <c r="C20" s="35" t="s">
        <v>109</v>
      </c>
      <c r="D20" s="36"/>
    </row>
    <row r="21" spans="3:4">
      <c r="C21" s="35" t="s">
        <v>1313</v>
      </c>
      <c r="D21" s="36"/>
    </row>
    <row r="22" spans="3:4">
      <c r="C22" s="35" t="s">
        <v>110</v>
      </c>
      <c r="D22" s="36"/>
    </row>
    <row r="23" spans="3:4">
      <c r="C23" s="35" t="s">
        <v>111</v>
      </c>
      <c r="D23" s="36"/>
    </row>
    <row r="24" spans="3:4">
      <c r="C24" s="35" t="s">
        <v>112</v>
      </c>
      <c r="D24" s="36"/>
    </row>
    <row r="25" spans="3:4">
      <c r="C25" s="35" t="s">
        <v>113</v>
      </c>
      <c r="D25" s="36" t="s">
        <v>114</v>
      </c>
    </row>
    <row r="26" spans="3:4" ht="15.75" thickBot="1">
      <c r="C26" s="37" t="s">
        <v>115</v>
      </c>
      <c r="D26" s="38">
        <f>GİRİŞ!P2</f>
        <v>42541</v>
      </c>
    </row>
    <row r="27" spans="3:4" ht="15.75" thickTop="1"/>
  </sheetData>
  <mergeCells count="1">
    <mergeCell ref="C1:D2"/>
  </mergeCell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zoomScale="80" zoomScaleNormal="80" workbookViewId="0">
      <selection activeCell="J17" sqref="J17"/>
    </sheetView>
  </sheetViews>
  <sheetFormatPr defaultRowHeight="15"/>
  <cols>
    <col min="2" max="7" width="14.28515625" customWidth="1"/>
  </cols>
  <sheetData>
    <row r="1" spans="2:10">
      <c r="B1" s="9" t="s">
        <v>38</v>
      </c>
      <c r="C1" s="10"/>
      <c r="D1" s="10"/>
      <c r="E1" s="10"/>
      <c r="F1" s="11"/>
      <c r="G1" s="12" t="s">
        <v>39</v>
      </c>
      <c r="H1" s="11"/>
      <c r="I1" s="11"/>
      <c r="J1" s="11"/>
    </row>
    <row r="2" spans="2:10" ht="21.75" customHeight="1">
      <c r="B2" s="13" t="s">
        <v>40</v>
      </c>
      <c r="C2" s="346" t="s">
        <v>41</v>
      </c>
      <c r="D2" s="347"/>
      <c r="E2" s="348"/>
      <c r="F2" s="14"/>
      <c r="G2" s="15" t="s">
        <v>42</v>
      </c>
      <c r="H2" s="349" t="s">
        <v>43</v>
      </c>
      <c r="I2" s="350"/>
      <c r="J2" s="351"/>
    </row>
    <row r="3" spans="2:10" ht="21">
      <c r="B3" s="16" t="s">
        <v>44</v>
      </c>
      <c r="C3" s="343" t="s">
        <v>45</v>
      </c>
      <c r="D3" s="344"/>
      <c r="E3" s="345"/>
      <c r="F3" s="14"/>
      <c r="G3" s="16" t="s">
        <v>46</v>
      </c>
      <c r="H3" s="343" t="s">
        <v>47</v>
      </c>
      <c r="I3" s="344"/>
      <c r="J3" s="345"/>
    </row>
    <row r="4" spans="2:10" ht="31.5" customHeight="1">
      <c r="B4" s="16" t="s">
        <v>48</v>
      </c>
      <c r="C4" s="343" t="s">
        <v>49</v>
      </c>
      <c r="D4" s="344"/>
      <c r="E4" s="345"/>
      <c r="F4" s="14"/>
      <c r="G4" s="246" t="s">
        <v>50</v>
      </c>
      <c r="H4" s="343" t="s">
        <v>51</v>
      </c>
      <c r="I4" s="344"/>
      <c r="J4" s="345"/>
    </row>
    <row r="5" spans="2:10" ht="30.75" customHeight="1">
      <c r="B5" s="254" t="s">
        <v>52</v>
      </c>
      <c r="C5" s="343" t="s">
        <v>53</v>
      </c>
      <c r="D5" s="344"/>
      <c r="E5" s="345"/>
      <c r="F5" s="14"/>
      <c r="G5" s="253" t="s">
        <v>54</v>
      </c>
      <c r="H5" s="343" t="s">
        <v>55</v>
      </c>
      <c r="I5" s="344"/>
      <c r="J5" s="345"/>
    </row>
    <row r="6" spans="2:10" ht="31.5" customHeight="1">
      <c r="B6" s="245" t="s">
        <v>56</v>
      </c>
      <c r="C6" s="343" t="s">
        <v>57</v>
      </c>
      <c r="D6" s="344"/>
      <c r="E6" s="345"/>
      <c r="F6" s="14"/>
      <c r="G6" s="244" t="s">
        <v>58</v>
      </c>
      <c r="H6" s="343" t="s">
        <v>59</v>
      </c>
      <c r="I6" s="344"/>
      <c r="J6" s="345"/>
    </row>
    <row r="7" spans="2:10" ht="21">
      <c r="B7" s="17" t="s">
        <v>60</v>
      </c>
      <c r="C7" s="343" t="s">
        <v>61</v>
      </c>
      <c r="D7" s="344"/>
      <c r="E7" s="345"/>
      <c r="F7" s="14"/>
      <c r="G7" s="18" t="s">
        <v>62</v>
      </c>
      <c r="H7" s="343" t="s">
        <v>63</v>
      </c>
      <c r="I7" s="344"/>
      <c r="J7" s="345"/>
    </row>
    <row r="8" spans="2:10">
      <c r="B8" s="19"/>
    </row>
    <row r="9" spans="2:10" ht="15.75" thickBot="1">
      <c r="B9" s="20" t="s">
        <v>64</v>
      </c>
    </row>
    <row r="10" spans="2:10" ht="15.75" thickTop="1">
      <c r="B10" s="41" t="s">
        <v>65</v>
      </c>
      <c r="C10" s="328" t="s">
        <v>31</v>
      </c>
      <c r="D10" s="328"/>
      <c r="E10" s="328"/>
      <c r="F10" s="328"/>
      <c r="G10" s="329"/>
    </row>
    <row r="11" spans="2:10">
      <c r="B11" s="49" t="s">
        <v>66</v>
      </c>
      <c r="C11" s="330"/>
      <c r="D11" s="330"/>
      <c r="E11" s="330"/>
      <c r="F11" s="330"/>
      <c r="G11" s="331"/>
    </row>
    <row r="12" spans="2:10" ht="39" customHeight="1">
      <c r="B12" s="48" t="s">
        <v>30</v>
      </c>
      <c r="C12" s="21" t="s">
        <v>118</v>
      </c>
      <c r="D12" s="21" t="s">
        <v>119</v>
      </c>
      <c r="E12" s="21" t="s">
        <v>122</v>
      </c>
      <c r="F12" s="21" t="s">
        <v>120</v>
      </c>
      <c r="G12" s="40" t="s">
        <v>121</v>
      </c>
    </row>
    <row r="13" spans="2:10" ht="15" customHeight="1">
      <c r="B13" s="332" t="s">
        <v>67</v>
      </c>
      <c r="C13" s="42" t="s">
        <v>68</v>
      </c>
      <c r="D13" s="42" t="s">
        <v>69</v>
      </c>
      <c r="E13" s="42" t="s">
        <v>70</v>
      </c>
      <c r="F13" s="42" t="s">
        <v>70</v>
      </c>
      <c r="G13" s="46" t="s">
        <v>70</v>
      </c>
    </row>
    <row r="14" spans="2:10" ht="23.25" customHeight="1">
      <c r="B14" s="333"/>
      <c r="C14" s="43">
        <v>1</v>
      </c>
      <c r="D14" s="43">
        <v>2</v>
      </c>
      <c r="E14" s="43">
        <v>3</v>
      </c>
      <c r="F14" s="43">
        <v>4</v>
      </c>
      <c r="G14" s="47">
        <v>5</v>
      </c>
    </row>
    <row r="15" spans="2:10" ht="15" customHeight="1">
      <c r="B15" s="332" t="s">
        <v>71</v>
      </c>
      <c r="C15" s="42" t="s">
        <v>69</v>
      </c>
      <c r="D15" s="42" t="s">
        <v>70</v>
      </c>
      <c r="E15" s="42" t="s">
        <v>70</v>
      </c>
      <c r="F15" s="247" t="s">
        <v>72</v>
      </c>
      <c r="G15" s="251" t="s">
        <v>72</v>
      </c>
    </row>
    <row r="16" spans="2:10" ht="22.5" customHeight="1">
      <c r="B16" s="333"/>
      <c r="C16" s="43">
        <v>2</v>
      </c>
      <c r="D16" s="43">
        <v>4</v>
      </c>
      <c r="E16" s="43">
        <v>6</v>
      </c>
      <c r="F16" s="248">
        <v>8</v>
      </c>
      <c r="G16" s="252">
        <v>10</v>
      </c>
    </row>
    <row r="17" spans="2:9" ht="15" customHeight="1">
      <c r="B17" s="332" t="s">
        <v>73</v>
      </c>
      <c r="C17" s="42" t="s">
        <v>70</v>
      </c>
      <c r="D17" s="42" t="s">
        <v>70</v>
      </c>
      <c r="E17" s="247" t="s">
        <v>74</v>
      </c>
      <c r="F17" s="247" t="s">
        <v>72</v>
      </c>
      <c r="G17" s="239" t="s">
        <v>75</v>
      </c>
    </row>
    <row r="18" spans="2:9">
      <c r="B18" s="334"/>
      <c r="C18" s="238">
        <v>3</v>
      </c>
      <c r="D18" s="238">
        <v>6</v>
      </c>
      <c r="E18" s="250">
        <v>9</v>
      </c>
      <c r="F18" s="250">
        <v>12</v>
      </c>
      <c r="G18" s="240">
        <v>15</v>
      </c>
    </row>
    <row r="19" spans="2:9">
      <c r="B19" s="333"/>
      <c r="C19" s="43"/>
      <c r="D19" s="43"/>
      <c r="E19" s="248"/>
      <c r="F19" s="248"/>
      <c r="G19" s="241"/>
    </row>
    <row r="20" spans="2:9" ht="15" customHeight="1">
      <c r="B20" s="332" t="s">
        <v>76</v>
      </c>
      <c r="C20" s="42" t="s">
        <v>70</v>
      </c>
      <c r="D20" s="247" t="s">
        <v>72</v>
      </c>
      <c r="E20" s="247" t="s">
        <v>72</v>
      </c>
      <c r="F20" s="239" t="s">
        <v>77</v>
      </c>
      <c r="G20" s="239" t="s">
        <v>75</v>
      </c>
    </row>
    <row r="21" spans="2:9" ht="19.5" customHeight="1">
      <c r="B21" s="333"/>
      <c r="C21" s="43">
        <v>4</v>
      </c>
      <c r="D21" s="248">
        <v>8</v>
      </c>
      <c r="E21" s="248">
        <v>12</v>
      </c>
      <c r="F21" s="240">
        <v>16</v>
      </c>
      <c r="G21" s="240">
        <v>20</v>
      </c>
    </row>
    <row r="22" spans="2:9" ht="25.5" customHeight="1">
      <c r="B22" s="335" t="s">
        <v>78</v>
      </c>
      <c r="C22" s="42" t="s">
        <v>70</v>
      </c>
      <c r="D22" s="247" t="s">
        <v>74</v>
      </c>
      <c r="E22" s="242" t="s">
        <v>79</v>
      </c>
      <c r="F22" s="242" t="s">
        <v>75</v>
      </c>
      <c r="G22" s="44" t="s">
        <v>3607</v>
      </c>
    </row>
    <row r="23" spans="2:9" ht="15.75" thickBot="1">
      <c r="B23" s="336"/>
      <c r="C23" s="43">
        <v>5</v>
      </c>
      <c r="D23" s="249">
        <v>10</v>
      </c>
      <c r="E23" s="243">
        <v>15</v>
      </c>
      <c r="F23" s="243">
        <v>20</v>
      </c>
      <c r="G23" s="45">
        <v>25</v>
      </c>
    </row>
    <row r="24" spans="2:9" ht="15.75" thickTop="1">
      <c r="B24" s="19"/>
    </row>
    <row r="25" spans="2:9" ht="21" thickBot="1">
      <c r="B25" s="337" t="s">
        <v>80</v>
      </c>
      <c r="C25" s="338"/>
      <c r="D25" s="338"/>
      <c r="E25" s="338"/>
      <c r="F25" s="338"/>
      <c r="G25" s="338"/>
      <c r="H25" s="338"/>
      <c r="I25" s="338"/>
    </row>
    <row r="26" spans="2:9" ht="25.5">
      <c r="B26" s="22" t="s">
        <v>81</v>
      </c>
      <c r="C26" s="322" t="s">
        <v>82</v>
      </c>
      <c r="D26" s="323"/>
      <c r="E26" s="323"/>
      <c r="F26" s="323"/>
      <c r="G26" s="323"/>
      <c r="H26" s="323"/>
      <c r="I26" s="324"/>
    </row>
    <row r="27" spans="2:9" ht="25.5">
      <c r="B27" s="23" t="s">
        <v>83</v>
      </c>
      <c r="C27" s="339"/>
      <c r="D27" s="340"/>
      <c r="E27" s="340"/>
      <c r="F27" s="340"/>
      <c r="G27" s="340"/>
      <c r="H27" s="340"/>
      <c r="I27" s="341"/>
    </row>
    <row r="28" spans="2:9" ht="6.75" customHeight="1" thickBot="1">
      <c r="B28" s="24">
        <v>25</v>
      </c>
      <c r="C28" s="325"/>
      <c r="D28" s="326"/>
      <c r="E28" s="326"/>
      <c r="F28" s="326"/>
      <c r="G28" s="326"/>
      <c r="H28" s="326"/>
      <c r="I28" s="327"/>
    </row>
    <row r="29" spans="2:9" ht="27" customHeight="1">
      <c r="B29" s="25" t="s">
        <v>84</v>
      </c>
      <c r="C29" s="322" t="s">
        <v>85</v>
      </c>
      <c r="D29" s="323"/>
      <c r="E29" s="323"/>
      <c r="F29" s="323"/>
      <c r="G29" s="323"/>
      <c r="H29" s="323"/>
      <c r="I29" s="324"/>
    </row>
    <row r="30" spans="2:9" ht="21.75" customHeight="1" thickBot="1">
      <c r="B30" s="26" t="s">
        <v>86</v>
      </c>
      <c r="C30" s="342"/>
      <c r="D30" s="326"/>
      <c r="E30" s="326"/>
      <c r="F30" s="326"/>
      <c r="G30" s="326"/>
      <c r="H30" s="326"/>
      <c r="I30" s="327"/>
    </row>
    <row r="31" spans="2:9" ht="38.25">
      <c r="B31" s="27" t="s">
        <v>87</v>
      </c>
      <c r="C31" s="322" t="s">
        <v>88</v>
      </c>
      <c r="D31" s="323"/>
      <c r="E31" s="323"/>
      <c r="F31" s="323"/>
      <c r="G31" s="323"/>
      <c r="H31" s="323"/>
      <c r="I31" s="324"/>
    </row>
    <row r="32" spans="2:9" ht="15.75" thickBot="1">
      <c r="B32" s="28" t="s">
        <v>89</v>
      </c>
      <c r="C32" s="342"/>
      <c r="D32" s="326"/>
      <c r="E32" s="326"/>
      <c r="F32" s="326"/>
      <c r="G32" s="326"/>
      <c r="H32" s="326"/>
      <c r="I32" s="327"/>
    </row>
    <row r="33" spans="2:9" ht="25.5">
      <c r="B33" s="29" t="s">
        <v>90</v>
      </c>
      <c r="C33" s="322" t="s">
        <v>37</v>
      </c>
      <c r="D33" s="323"/>
      <c r="E33" s="323"/>
      <c r="F33" s="323"/>
      <c r="G33" s="323"/>
      <c r="H33" s="323"/>
      <c r="I33" s="324"/>
    </row>
    <row r="34" spans="2:9" ht="15.75" thickBot="1">
      <c r="B34" s="30" t="s">
        <v>91</v>
      </c>
      <c r="C34" s="342"/>
      <c r="D34" s="326"/>
      <c r="E34" s="326"/>
      <c r="F34" s="326"/>
      <c r="G34" s="326"/>
      <c r="H34" s="326"/>
      <c r="I34" s="327"/>
    </row>
    <row r="35" spans="2:9" ht="25.5">
      <c r="B35" s="31" t="s">
        <v>92</v>
      </c>
      <c r="C35" s="322" t="s">
        <v>93</v>
      </c>
      <c r="D35" s="323"/>
      <c r="E35" s="323"/>
      <c r="F35" s="323"/>
      <c r="G35" s="323"/>
      <c r="H35" s="323"/>
      <c r="I35" s="324"/>
    </row>
    <row r="36" spans="2:9" ht="15.75" thickBot="1">
      <c r="B36" s="32">
        <v>1.2</v>
      </c>
      <c r="C36" s="325"/>
      <c r="D36" s="326"/>
      <c r="E36" s="326"/>
      <c r="F36" s="326"/>
      <c r="G36" s="326"/>
      <c r="H36" s="326"/>
      <c r="I36" s="327"/>
    </row>
  </sheetData>
  <mergeCells count="24">
    <mergeCell ref="C2:E2"/>
    <mergeCell ref="H2:J2"/>
    <mergeCell ref="C3:E3"/>
    <mergeCell ref="H3:J3"/>
    <mergeCell ref="C4:E4"/>
    <mergeCell ref="H4:J4"/>
    <mergeCell ref="C5:E5"/>
    <mergeCell ref="H5:J5"/>
    <mergeCell ref="C6:E6"/>
    <mergeCell ref="H6:J6"/>
    <mergeCell ref="C7:E7"/>
    <mergeCell ref="H7:J7"/>
    <mergeCell ref="C35:I36"/>
    <mergeCell ref="C10:G11"/>
    <mergeCell ref="B13:B14"/>
    <mergeCell ref="B15:B16"/>
    <mergeCell ref="B17:B19"/>
    <mergeCell ref="B20:B21"/>
    <mergeCell ref="B22:B23"/>
    <mergeCell ref="B25:I25"/>
    <mergeCell ref="C26:I28"/>
    <mergeCell ref="C29:I30"/>
    <mergeCell ref="C31:I32"/>
    <mergeCell ref="C33:I34"/>
  </mergeCells>
  <conditionalFormatting sqref="I4">
    <cfRule type="cellIs" dxfId="210" priority="1" operator="equal">
      <formula>"Orta Düzeydeki Riskler"</formula>
    </cfRule>
  </conditionalFormatting>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45"/>
  <sheetViews>
    <sheetView topLeftCell="A6" zoomScale="80" zoomScaleNormal="80" workbookViewId="0">
      <selection activeCell="F11" sqref="F11"/>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2890</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v>3</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BOŞ</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v>1</v>
      </c>
      <c r="J13" s="106">
        <v>2</v>
      </c>
      <c r="K13" s="105">
        <f t="shared" ref="K13:K60" si="2">I13*J13</f>
        <v>2</v>
      </c>
      <c r="L13" s="139" t="str">
        <f t="shared" si="0"/>
        <v>Düşük Risk</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BOŞ</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BOŞ</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BOŞ</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BOŞ</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BOŞ</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BOŞ</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BOŞ</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BOŞ</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BOŞ</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BOŞ</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BOŞ</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BOŞ</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BOŞ</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BOŞ</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BOŞ</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BOŞ</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BOŞ</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BOŞ</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BOŞ</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BOŞ</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BOŞ</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BOŞ</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BOŞ</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BOŞ</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BOŞ</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BOŞ</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BOŞ</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BOŞ</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BOŞ</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BOŞ</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BOŞ</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BOŞ</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BOŞ</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BOŞ</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BOŞ</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BOŞ</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BOŞ</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BOŞ</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BOŞ</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BOŞ</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BOŞ</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BOŞ</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BOŞ</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BOŞ</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BOŞ</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BOŞ</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BOŞ</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BOŞ</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209" priority="41" operator="equal">
      <formula>"Katlanılabilir Riskler"</formula>
    </cfRule>
    <cfRule type="cellIs" dxfId="208" priority="42" operator="equal">
      <formula>"Kabul Edilemez Riskler"</formula>
    </cfRule>
    <cfRule type="cellIs" dxfId="207" priority="43" operator="equal">
      <formula>"Önemli Riskler"</formula>
    </cfRule>
    <cfRule type="cellIs" dxfId="206" priority="44" operator="equal">
      <formula>"Orta Düzeydeki Riskler"</formula>
    </cfRule>
    <cfRule type="cellIs" dxfId="205" priority="45" operator="equal">
      <formula>"Önemsiz Riskler"</formula>
    </cfRule>
  </conditionalFormatting>
  <conditionalFormatting sqref="L12:L60">
    <cfRule type="cellIs" dxfId="204" priority="6" operator="equal">
      <formula>"Çok Yüksek Seviye"</formula>
    </cfRule>
    <cfRule type="cellIs" dxfId="203" priority="7" operator="equal">
      <formula>"Yüksek Seviye"</formula>
    </cfRule>
    <cfRule type="cellIs" dxfId="202" priority="8" operator="equal">
      <formula>"Düşük Risk"</formula>
    </cfRule>
    <cfRule type="cellIs" dxfId="201" priority="9" operator="equal">
      <formula>"Çok Düşük Risk"</formula>
    </cfRule>
    <cfRule type="cellIs" dxfId="200" priority="10" operator="equal">
      <formula>"Orta Risk"</formula>
    </cfRule>
  </conditionalFormatting>
  <conditionalFormatting sqref="U12:U60">
    <cfRule type="cellIs" dxfId="199" priority="1" operator="equal">
      <formula>"Çok Yüksek Seviye"</formula>
    </cfRule>
    <cfRule type="cellIs" dxfId="198" priority="2" operator="equal">
      <formula>"Yüksek Seviye"</formula>
    </cfRule>
    <cfRule type="cellIs" dxfId="197" priority="3" operator="equal">
      <formula>"Düşük Risk"</formula>
    </cfRule>
    <cfRule type="cellIs" dxfId="196" priority="4" operator="equal">
      <formula>"Çok Düşük Risk"</formula>
    </cfRule>
    <cfRule type="cellIs" dxfId="195"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45"/>
  <sheetViews>
    <sheetView zoomScale="80" zoomScaleNormal="80" workbookViewId="0">
      <selection activeCell="T12" sqref="T12"/>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2890</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BOŞ</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BOŞ</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BOŞ</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BOŞ</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BOŞ</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BOŞ</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BOŞ</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BOŞ</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BOŞ</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BOŞ</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BOŞ</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BOŞ</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BOŞ</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BOŞ</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BOŞ</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BOŞ</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BOŞ</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BOŞ</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BOŞ</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BOŞ</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BOŞ</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BOŞ</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BOŞ</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BOŞ</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BOŞ</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BOŞ</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BOŞ</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BOŞ</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BOŞ</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BOŞ</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BOŞ</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BOŞ</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BOŞ</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BOŞ</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BOŞ</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BOŞ</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BOŞ</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BOŞ</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BOŞ</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BOŞ</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BOŞ</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BOŞ</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BOŞ</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BOŞ</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BOŞ</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BOŞ</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BOŞ</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BOŞ</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BOŞ</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194" priority="41" operator="equal">
      <formula>"Katlanılabilir Riskler"</formula>
    </cfRule>
    <cfRule type="cellIs" dxfId="193" priority="42" operator="equal">
      <formula>"Kabul Edilemez Riskler"</formula>
    </cfRule>
    <cfRule type="cellIs" dxfId="192" priority="43" operator="equal">
      <formula>"Önemli Riskler"</formula>
    </cfRule>
    <cfRule type="cellIs" dxfId="191" priority="44" operator="equal">
      <formula>"Orta Düzeydeki Riskler"</formula>
    </cfRule>
    <cfRule type="cellIs" dxfId="190" priority="45" operator="equal">
      <formula>"Önemsiz Riskler"</formula>
    </cfRule>
  </conditionalFormatting>
  <conditionalFormatting sqref="L12:L60">
    <cfRule type="cellIs" dxfId="189" priority="6" operator="equal">
      <formula>"Çok Yüksek Seviye"</formula>
    </cfRule>
    <cfRule type="cellIs" dxfId="188" priority="7" operator="equal">
      <formula>"Yüksek Seviye"</formula>
    </cfRule>
    <cfRule type="cellIs" dxfId="187" priority="8" operator="equal">
      <formula>"Düşük Risk"</formula>
    </cfRule>
    <cfRule type="cellIs" dxfId="186" priority="9" operator="equal">
      <formula>"Çok Düşük Risk"</formula>
    </cfRule>
    <cfRule type="cellIs" dxfId="185" priority="10" operator="equal">
      <formula>"Orta Risk"</formula>
    </cfRule>
  </conditionalFormatting>
  <conditionalFormatting sqref="U12:U60">
    <cfRule type="cellIs" dxfId="184" priority="1" operator="equal">
      <formula>"Çok Yüksek Seviye"</formula>
    </cfRule>
    <cfRule type="cellIs" dxfId="183" priority="2" operator="equal">
      <formula>"Yüksek Seviye"</formula>
    </cfRule>
    <cfRule type="cellIs" dxfId="182" priority="3" operator="equal">
      <formula>"Düşük Risk"</formula>
    </cfRule>
    <cfRule type="cellIs" dxfId="181" priority="4" operator="equal">
      <formula>"Çok Düşük Risk"</formula>
    </cfRule>
    <cfRule type="cellIs" dxfId="180"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45"/>
  <sheetViews>
    <sheetView topLeftCell="A16" zoomScale="80" zoomScaleNormal="80" workbookViewId="0">
      <selection activeCell="K12" sqref="K12:K60"/>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2889</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SPOR</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SPOR</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SPOR</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SPOR</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SPOR</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SPOR</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SPOR</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SPOR</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SPOR</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SPOR</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SPOR</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SPOR</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SPOR</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SPOR</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SPOR</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SPOR</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SPOR</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SPOR</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SPOR</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SPOR</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SPOR</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SPOR</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SPOR</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SPOR</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SPOR</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SPOR</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SPOR</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SPOR</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SPOR</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SPOR</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SPOR</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SPOR</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SPOR</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SPOR</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SPOR</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SPOR</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SPOR</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SPOR</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SPOR</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SPOR</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SPOR</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SPOR</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SPOR</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SPOR</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SPOR</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SPOR</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SPOR</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SPOR</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SPOR</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179" priority="41" operator="equal">
      <formula>"Katlanılabilir Riskler"</formula>
    </cfRule>
    <cfRule type="cellIs" dxfId="178" priority="42" operator="equal">
      <formula>"Kabul Edilemez Riskler"</formula>
    </cfRule>
    <cfRule type="cellIs" dxfId="177" priority="43" operator="equal">
      <formula>"Önemli Riskler"</formula>
    </cfRule>
    <cfRule type="cellIs" dxfId="176" priority="44" operator="equal">
      <formula>"Orta Düzeydeki Riskler"</formula>
    </cfRule>
    <cfRule type="cellIs" dxfId="175" priority="45" operator="equal">
      <formula>"Önemsiz Riskler"</formula>
    </cfRule>
  </conditionalFormatting>
  <conditionalFormatting sqref="L12:L60">
    <cfRule type="cellIs" dxfId="174" priority="6" operator="equal">
      <formula>"Çok Yüksek Seviye"</formula>
    </cfRule>
    <cfRule type="cellIs" dxfId="173" priority="7" operator="equal">
      <formula>"Yüksek Seviye"</formula>
    </cfRule>
    <cfRule type="cellIs" dxfId="172" priority="8" operator="equal">
      <formula>"Düşük Risk"</formula>
    </cfRule>
    <cfRule type="cellIs" dxfId="171" priority="9" operator="equal">
      <formula>"Çok Düşük Risk"</formula>
    </cfRule>
    <cfRule type="cellIs" dxfId="170" priority="10" operator="equal">
      <formula>"Orta Risk"</formula>
    </cfRule>
  </conditionalFormatting>
  <conditionalFormatting sqref="U12:U60">
    <cfRule type="cellIs" dxfId="169" priority="1" operator="equal">
      <formula>"Çok Yüksek Seviye"</formula>
    </cfRule>
    <cfRule type="cellIs" dxfId="168" priority="2" operator="equal">
      <formula>"Yüksek Seviye"</formula>
    </cfRule>
    <cfRule type="cellIs" dxfId="167" priority="3" operator="equal">
      <formula>"Düşük Risk"</formula>
    </cfRule>
    <cfRule type="cellIs" dxfId="166" priority="4" operator="equal">
      <formula>"Çok Düşük Risk"</formula>
    </cfRule>
    <cfRule type="cellIs" dxfId="165"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45"/>
  <sheetViews>
    <sheetView topLeftCell="A3" zoomScale="80" zoomScaleNormal="80" workbookViewId="0">
      <selection activeCell="K12" sqref="K12:K60"/>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2888</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BAHÇE</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BAHÇE</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BAHÇE</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BAHÇE</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BAHÇE</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BAHÇE</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BAHÇE</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BAHÇE</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BAHÇE</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BAHÇE</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BAHÇE</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BAHÇE</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BAHÇE</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BAHÇE</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BAHÇE</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BAHÇE</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BAHÇE</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BAHÇE</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BAHÇE</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BAHÇE</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BAHÇE</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BAHÇE</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BAHÇE</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BAHÇE</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BAHÇE</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BAHÇE</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BAHÇE</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BAHÇE</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BAHÇE</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BAHÇE</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BAHÇE</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BAHÇE</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BAHÇE</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BAHÇE</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BAHÇE</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BAHÇE</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BAHÇE</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BAHÇE</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BAHÇE</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BAHÇE</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BAHÇE</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BAHÇE</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BAHÇE</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BAHÇE</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BAHÇE</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BAHÇE</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BAHÇE</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BAHÇE</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BAHÇE</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164" priority="41" operator="equal">
      <formula>"Katlanılabilir Riskler"</formula>
    </cfRule>
    <cfRule type="cellIs" dxfId="163" priority="42" operator="equal">
      <formula>"Kabul Edilemez Riskler"</formula>
    </cfRule>
    <cfRule type="cellIs" dxfId="162" priority="43" operator="equal">
      <formula>"Önemli Riskler"</formula>
    </cfRule>
    <cfRule type="cellIs" dxfId="161" priority="44" operator="equal">
      <formula>"Orta Düzeydeki Riskler"</formula>
    </cfRule>
    <cfRule type="cellIs" dxfId="160" priority="45" operator="equal">
      <formula>"Önemsiz Riskler"</formula>
    </cfRule>
  </conditionalFormatting>
  <conditionalFormatting sqref="L12:L60">
    <cfRule type="cellIs" dxfId="159" priority="6" operator="equal">
      <formula>"Çok Yüksek Seviye"</formula>
    </cfRule>
    <cfRule type="cellIs" dxfId="158" priority="7" operator="equal">
      <formula>"Yüksek Seviye"</formula>
    </cfRule>
    <cfRule type="cellIs" dxfId="157" priority="8" operator="equal">
      <formula>"Düşük Risk"</formula>
    </cfRule>
    <cfRule type="cellIs" dxfId="156" priority="9" operator="equal">
      <formula>"Çok Düşük Risk"</formula>
    </cfRule>
    <cfRule type="cellIs" dxfId="155" priority="10" operator="equal">
      <formula>"Orta Risk"</formula>
    </cfRule>
  </conditionalFormatting>
  <conditionalFormatting sqref="U12:U60">
    <cfRule type="cellIs" dxfId="154" priority="1" operator="equal">
      <formula>"Çok Yüksek Seviye"</formula>
    </cfRule>
    <cfRule type="cellIs" dxfId="153" priority="2" operator="equal">
      <formula>"Yüksek Seviye"</formula>
    </cfRule>
    <cfRule type="cellIs" dxfId="152" priority="3" operator="equal">
      <formula>"Düşük Risk"</formula>
    </cfRule>
    <cfRule type="cellIs" dxfId="151" priority="4" operator="equal">
      <formula>"Çok Düşük Risk"</formula>
    </cfRule>
    <cfRule type="cellIs" dxfId="150"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45"/>
  <sheetViews>
    <sheetView topLeftCell="A4" zoomScale="80" zoomScaleNormal="80" workbookViewId="0">
      <selection activeCell="K12" sqref="K12:K60"/>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2885</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BODRUM</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BODRUM</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BODRUM</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BODRUM</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BODRUM</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BODRUM</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BODRUM</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BODRUM</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BODRUM</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BODRUM</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BODRUM</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BODRUM</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BODRUM</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BODRUM</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BODRUM</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BODRUM</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BODRUM</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BODRUM</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BODRUM</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BODRUM</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BODRUM</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BODRUM</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BODRUM</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BODRUM</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BODRUM</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BODRUM</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BODRUM</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BODRUM</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BODRUM</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BODRUM</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BODRUM</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BODRUM</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BODRUM</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BODRUM</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BODRUM</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BODRUM</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BODRUM</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BODRUM</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BODRUM</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BODRUM</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BODRUM</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BODRUM</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BODRUM</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BODRUM</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BODRUM</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BODRUM</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BODRUM</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BODRUM</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BODRUM</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149" priority="41" operator="equal">
      <formula>"Katlanılabilir Riskler"</formula>
    </cfRule>
    <cfRule type="cellIs" dxfId="148" priority="42" operator="equal">
      <formula>"Kabul Edilemez Riskler"</formula>
    </cfRule>
    <cfRule type="cellIs" dxfId="147" priority="43" operator="equal">
      <formula>"Önemli Riskler"</formula>
    </cfRule>
    <cfRule type="cellIs" dxfId="146" priority="44" operator="equal">
      <formula>"Orta Düzeydeki Riskler"</formula>
    </cfRule>
    <cfRule type="cellIs" dxfId="145" priority="45" operator="equal">
      <formula>"Önemsiz Riskler"</formula>
    </cfRule>
  </conditionalFormatting>
  <conditionalFormatting sqref="L12:L60">
    <cfRule type="cellIs" dxfId="144" priority="6" operator="equal">
      <formula>"Çok Yüksek Seviye"</formula>
    </cfRule>
    <cfRule type="cellIs" dxfId="143" priority="7" operator="equal">
      <formula>"Yüksek Seviye"</formula>
    </cfRule>
    <cfRule type="cellIs" dxfId="142" priority="8" operator="equal">
      <formula>"Düşük Risk"</formula>
    </cfRule>
    <cfRule type="cellIs" dxfId="141" priority="9" operator="equal">
      <formula>"Çok Düşük Risk"</formula>
    </cfRule>
    <cfRule type="cellIs" dxfId="140" priority="10" operator="equal">
      <formula>"Orta Risk"</formula>
    </cfRule>
  </conditionalFormatting>
  <conditionalFormatting sqref="U12:U60">
    <cfRule type="cellIs" dxfId="139" priority="1" operator="equal">
      <formula>"Çok Yüksek Seviye"</formula>
    </cfRule>
    <cfRule type="cellIs" dxfId="138" priority="2" operator="equal">
      <formula>"Yüksek Seviye"</formula>
    </cfRule>
    <cfRule type="cellIs" dxfId="137" priority="3" operator="equal">
      <formula>"Düşük Risk"</formula>
    </cfRule>
    <cfRule type="cellIs" dxfId="136" priority="4" operator="equal">
      <formula>"Çok Düşük Risk"</formula>
    </cfRule>
    <cfRule type="cellIs" dxfId="135"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45"/>
  <sheetViews>
    <sheetView topLeftCell="A6" zoomScale="80" zoomScaleNormal="80" workbookViewId="0">
      <selection activeCell="K12" sqref="K12:K60"/>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2884</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ZEMİN</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ZEMİN</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ZEMİN</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ZEMİN</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ZEMİN</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ZEMİN</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ZEMİN</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ZEMİN</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ZEMİN</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ZEMİN</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ZEMİN</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ZEMİN</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ZEMİN</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ZEMİN</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ZEMİN</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ZEMİN</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ZEMİN</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ZEMİN</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ZEMİN</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ZEMİN</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ZEMİN</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ZEMİN</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ZEMİN</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ZEMİN</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ZEMİN</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ZEMİN</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ZEMİN</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ZEMİN</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ZEMİN</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ZEMİN</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ZEMİN</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ZEMİN</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ZEMİN</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ZEMİN</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ZEMİN</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ZEMİN</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ZEMİN</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ZEMİN</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ZEMİN</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ZEMİN</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ZEMİN</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ZEMİN</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ZEMİN</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ZEMİN</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ZEMİN</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ZEMİN</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ZEMİN</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ZEMİN</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ZEMİN</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134" priority="41" operator="equal">
      <formula>"Katlanılabilir Riskler"</formula>
    </cfRule>
    <cfRule type="cellIs" dxfId="133" priority="42" operator="equal">
      <formula>"Kabul Edilemez Riskler"</formula>
    </cfRule>
    <cfRule type="cellIs" dxfId="132" priority="43" operator="equal">
      <formula>"Önemli Riskler"</formula>
    </cfRule>
    <cfRule type="cellIs" dxfId="131" priority="44" operator="equal">
      <formula>"Orta Düzeydeki Riskler"</formula>
    </cfRule>
    <cfRule type="cellIs" dxfId="130" priority="45" operator="equal">
      <formula>"Önemsiz Riskler"</formula>
    </cfRule>
  </conditionalFormatting>
  <conditionalFormatting sqref="L12:L60">
    <cfRule type="cellIs" dxfId="129" priority="6" operator="equal">
      <formula>"Çok Yüksek Seviye"</formula>
    </cfRule>
    <cfRule type="cellIs" dxfId="128" priority="7" operator="equal">
      <formula>"Yüksek Seviye"</formula>
    </cfRule>
    <cfRule type="cellIs" dxfId="127" priority="8" operator="equal">
      <formula>"Düşük Risk"</formula>
    </cfRule>
    <cfRule type="cellIs" dxfId="126" priority="9" operator="equal">
      <formula>"Çok Düşük Risk"</formula>
    </cfRule>
    <cfRule type="cellIs" dxfId="125" priority="10" operator="equal">
      <formula>"Orta Risk"</formula>
    </cfRule>
  </conditionalFormatting>
  <conditionalFormatting sqref="U12:U60">
    <cfRule type="cellIs" dxfId="124" priority="1" operator="equal">
      <formula>"Çok Yüksek Seviye"</formula>
    </cfRule>
    <cfRule type="cellIs" dxfId="123" priority="2" operator="equal">
      <formula>"Yüksek Seviye"</formula>
    </cfRule>
    <cfRule type="cellIs" dxfId="122" priority="3" operator="equal">
      <formula>"Düşük Risk"</formula>
    </cfRule>
    <cfRule type="cellIs" dxfId="121" priority="4" operator="equal">
      <formula>"Çok Düşük Risk"</formula>
    </cfRule>
    <cfRule type="cellIs" dxfId="120"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145"/>
  <sheetViews>
    <sheetView topLeftCell="A10" zoomScale="80" zoomScaleNormal="80" workbookViewId="0">
      <selection activeCell="H12" sqref="H12"/>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1"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0"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1237</v>
      </c>
      <c r="E10" s="53"/>
      <c r="F10" s="355" t="s">
        <v>19</v>
      </c>
      <c r="G10" s="356"/>
      <c r="H10" s="357"/>
      <c r="I10" s="358" t="s">
        <v>20</v>
      </c>
      <c r="J10" s="359"/>
      <c r="K10" s="359"/>
      <c r="L10" s="360"/>
      <c r="M10" s="355" t="s">
        <v>21</v>
      </c>
      <c r="N10" s="356"/>
      <c r="O10" s="356"/>
      <c r="P10" s="356"/>
      <c r="Q10" s="357"/>
      <c r="R10" s="361" t="s">
        <v>22</v>
      </c>
      <c r="S10" s="362"/>
      <c r="T10" s="363"/>
      <c r="U10" s="54"/>
      <c r="V10" s="131"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265.5" customHeight="1">
      <c r="A12" s="69">
        <v>1</v>
      </c>
      <c r="B12" s="105">
        <v>0</v>
      </c>
      <c r="C12" s="99"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99"/>
      <c r="P12" s="99"/>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1.KAT</v>
      </c>
      <c r="W12" s="107" t="e">
        <f>VLOOKUP(B12,'veri kontrol listeleri'!A3:W992,23,0)</f>
        <v>#N/A</v>
      </c>
    </row>
    <row r="13" spans="1:23" ht="156" customHeight="1">
      <c r="A13" s="69">
        <v>2</v>
      </c>
      <c r="B13" s="105">
        <v>0</v>
      </c>
      <c r="C13" s="155" t="e">
        <f>VLOOKUP(B13,'veri kontrol listeleri'!A3:W9993,3,0)</f>
        <v>#N/A</v>
      </c>
      <c r="D13" s="412"/>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
        <v>3600</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
        <v>1237</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
        <v>1237</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
        <v>1237</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
        <v>1237</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
        <v>1237</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
        <v>1237</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ref="T20:T22" si="4">R20*S20</f>
        <v>#N/A</v>
      </c>
      <c r="U20" s="139" t="e">
        <f t="shared" si="1"/>
        <v>#N/A</v>
      </c>
      <c r="V20" s="132" t="s">
        <v>1237</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4"/>
        <v>#N/A</v>
      </c>
      <c r="U21" s="139" t="e">
        <f t="shared" si="1"/>
        <v>#N/A</v>
      </c>
      <c r="V21" s="132" t="s">
        <v>1237</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4"/>
        <v>#N/A</v>
      </c>
      <c r="U22" s="139" t="e">
        <f t="shared" si="1"/>
        <v>#N/A</v>
      </c>
      <c r="V22" s="132" t="s">
        <v>1237</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ref="T23:T24" si="5">R23*S23</f>
        <v>#N/A</v>
      </c>
      <c r="U23" s="139" t="e">
        <f t="shared" si="1"/>
        <v>#N/A</v>
      </c>
      <c r="V23" s="132" t="s">
        <v>1237</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5"/>
        <v>#N/A</v>
      </c>
      <c r="U24" s="139" t="e">
        <f t="shared" si="1"/>
        <v>#N/A</v>
      </c>
      <c r="V24" s="132" t="s">
        <v>1237</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ref="T25" si="6">R25*S25</f>
        <v>#N/A</v>
      </c>
      <c r="U25" s="139" t="e">
        <f t="shared" si="1"/>
        <v>#N/A</v>
      </c>
      <c r="V25" s="132" t="s">
        <v>1237</v>
      </c>
      <c r="W25" s="107" t="e">
        <f>VLOOKUP(B25,'veri kontrol listeleri'!A3:W1005,23,0)</f>
        <v>#N/A</v>
      </c>
    </row>
    <row r="26" spans="1:23" ht="117.75" customHeight="1">
      <c r="A26" s="69">
        <v>15</v>
      </c>
      <c r="B26" s="105">
        <v>0</v>
      </c>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
        <v>1237</v>
      </c>
      <c r="W26" s="107" t="e">
        <f>VLOOKUP(B26,'veri kontrol listeleri'!A3:W1006,23,0)</f>
        <v>#N/A</v>
      </c>
    </row>
    <row r="27" spans="1:23" ht="117.75" customHeight="1">
      <c r="A27" s="69">
        <v>16</v>
      </c>
      <c r="B27" s="105">
        <v>0</v>
      </c>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
        <v>1237</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
        <v>1237</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
        <v>1237</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
        <v>1237</v>
      </c>
      <c r="W30" s="107" t="e">
        <f>VLOOKUP(B30,'veri kontrol listeleri'!A3:W1010,23,0)</f>
        <v>#N/A</v>
      </c>
    </row>
    <row r="31" spans="1:23" ht="128.25" customHeight="1">
      <c r="A31" s="69">
        <v>20</v>
      </c>
      <c r="B31" s="105">
        <v>0</v>
      </c>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
        <v>1237</v>
      </c>
      <c r="W31" s="107" t="e">
        <f>VLOOKUP(B31,'veri kontrol listeleri'!A3:W1011,23,0)</f>
        <v>#N/A</v>
      </c>
    </row>
    <row r="32" spans="1:23" ht="133.5" customHeight="1">
      <c r="A32" s="69">
        <v>21</v>
      </c>
      <c r="B32" s="105">
        <v>0</v>
      </c>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
        <v>1237</v>
      </c>
      <c r="W32" s="107" t="e">
        <f>VLOOKUP(B32,'veri kontrol listeleri'!A3:W1012,23,0)</f>
        <v>#N/A</v>
      </c>
    </row>
    <row r="33" spans="1:23" ht="96" customHeight="1">
      <c r="A33" s="69">
        <v>22</v>
      </c>
      <c r="B33" s="105">
        <v>0</v>
      </c>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
        <v>1237</v>
      </c>
      <c r="W33" s="107" t="e">
        <f>VLOOKUP(B33,'veri kontrol listeleri'!A3:W1013,23,0)</f>
        <v>#N/A</v>
      </c>
    </row>
    <row r="34" spans="1:23" ht="97.5" customHeight="1">
      <c r="A34" s="69">
        <v>23</v>
      </c>
      <c r="B34" s="105">
        <v>0</v>
      </c>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
        <v>1237</v>
      </c>
      <c r="W34" s="107" t="e">
        <f>VLOOKUP(B34,'veri kontrol listeleri'!A3:W1014,23,0)</f>
        <v>#N/A</v>
      </c>
    </row>
    <row r="35" spans="1:23" ht="97.5" customHeight="1">
      <c r="A35" s="69">
        <v>24</v>
      </c>
      <c r="B35" s="105">
        <v>0</v>
      </c>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
        <v>1237</v>
      </c>
      <c r="W35" s="107" t="e">
        <f>VLOOKUP(B35,'veri kontrol listeleri'!A3:W1015,23,0)</f>
        <v>#N/A</v>
      </c>
    </row>
    <row r="36" spans="1:23" ht="97.5" customHeight="1">
      <c r="A36" s="69">
        <v>25</v>
      </c>
      <c r="B36" s="105">
        <v>0</v>
      </c>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
        <v>1237</v>
      </c>
      <c r="W36" s="107" t="e">
        <f>VLOOKUP(B36,'veri kontrol listeleri'!A3:W1016,23,0)</f>
        <v>#N/A</v>
      </c>
    </row>
    <row r="37" spans="1:23" ht="97.5" customHeight="1">
      <c r="A37" s="69">
        <v>26</v>
      </c>
      <c r="B37" s="105">
        <v>0</v>
      </c>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
        <v>1237</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
        <v>1237</v>
      </c>
      <c r="W38" s="107" t="e">
        <f>VLOOKUP(B38,'veri kontrol listeleri'!A3:W1018,23,0)</f>
        <v>#N/A</v>
      </c>
    </row>
    <row r="39" spans="1:23" ht="97.5" customHeight="1">
      <c r="A39" s="69">
        <v>28</v>
      </c>
      <c r="B39" s="105">
        <v>0</v>
      </c>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
        <v>1237</v>
      </c>
      <c r="W39" s="107" t="e">
        <f>VLOOKUP(B39,'veri kontrol listeleri'!A3:W1019,23,0)</f>
        <v>#N/A</v>
      </c>
    </row>
    <row r="40" spans="1:23" ht="97.5" customHeight="1">
      <c r="A40" s="69">
        <v>29</v>
      </c>
      <c r="B40" s="105">
        <v>0</v>
      </c>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
        <v>1237</v>
      </c>
      <c r="W40" s="107" t="e">
        <f>VLOOKUP(B40,'veri kontrol listeleri'!A3:W1020,23,0)</f>
        <v>#N/A</v>
      </c>
    </row>
    <row r="41" spans="1:23" ht="97.5" customHeight="1">
      <c r="A41" s="69">
        <v>30</v>
      </c>
      <c r="B41" s="105">
        <v>0</v>
      </c>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
        <v>1237</v>
      </c>
      <c r="W41" s="107" t="e">
        <f>VLOOKUP(B41,'veri kontrol listeleri'!A3:W1021,23,0)</f>
        <v>#N/A</v>
      </c>
    </row>
    <row r="42" spans="1:23" ht="97.5" customHeight="1">
      <c r="A42" s="69">
        <v>31</v>
      </c>
      <c r="B42" s="105">
        <v>0</v>
      </c>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
        <v>1237</v>
      </c>
      <c r="W42" s="107" t="e">
        <f>VLOOKUP(B42,'veri kontrol listeleri'!A3:W1022,23,0)</f>
        <v>#N/A</v>
      </c>
    </row>
    <row r="43" spans="1:23" ht="97.5" customHeight="1">
      <c r="A43" s="69">
        <v>32</v>
      </c>
      <c r="B43" s="105">
        <v>0</v>
      </c>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
        <v>1237</v>
      </c>
      <c r="W43" s="107" t="e">
        <f>VLOOKUP(B43,'veri kontrol listeleri'!A3:W1023,23,0)</f>
        <v>#N/A</v>
      </c>
    </row>
    <row r="44" spans="1:23" ht="97.5" customHeight="1">
      <c r="A44" s="69">
        <v>33</v>
      </c>
      <c r="B44" s="105">
        <v>0</v>
      </c>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
        <v>1237</v>
      </c>
      <c r="W44" s="107" t="e">
        <f>VLOOKUP(B44,'veri kontrol listeleri'!A3:W1024,23,0)</f>
        <v>#N/A</v>
      </c>
    </row>
    <row r="45" spans="1:23" ht="97.5" customHeight="1">
      <c r="A45" s="69">
        <v>34</v>
      </c>
      <c r="B45" s="105">
        <v>0</v>
      </c>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
        <v>1237</v>
      </c>
      <c r="W45" s="107" t="e">
        <f>VLOOKUP(B45,'veri kontrol listeleri'!A3:W1025,23,0)</f>
        <v>#N/A</v>
      </c>
    </row>
    <row r="46" spans="1:23" ht="97.5" customHeight="1">
      <c r="A46" s="69">
        <v>35</v>
      </c>
      <c r="B46" s="105">
        <v>0</v>
      </c>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
        <v>1237</v>
      </c>
      <c r="W46" s="107" t="e">
        <f>VLOOKUP(B46,'veri kontrol listeleri'!A3:W1026,23,0)</f>
        <v>#N/A</v>
      </c>
    </row>
    <row r="47" spans="1:23" ht="97.5" customHeight="1">
      <c r="A47" s="69">
        <v>36</v>
      </c>
      <c r="B47" s="105">
        <v>0</v>
      </c>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
        <v>1237</v>
      </c>
      <c r="W47" s="107" t="e">
        <f>VLOOKUP(B47,'veri kontrol listeleri'!A3:W1027,23,0)</f>
        <v>#N/A</v>
      </c>
    </row>
    <row r="48" spans="1:23" ht="97.5" customHeight="1">
      <c r="A48" s="69">
        <v>37</v>
      </c>
      <c r="B48" s="105">
        <v>0</v>
      </c>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
        <v>1237</v>
      </c>
      <c r="W48" s="107" t="e">
        <f>VLOOKUP(B48,'veri kontrol listeleri'!A3:W1028,23,0)</f>
        <v>#N/A</v>
      </c>
    </row>
    <row r="49" spans="1:23" ht="97.5" customHeight="1">
      <c r="A49" s="69">
        <v>38</v>
      </c>
      <c r="B49" s="105">
        <v>0</v>
      </c>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
        <v>1237</v>
      </c>
      <c r="W49" s="107" t="e">
        <f>VLOOKUP(B49,'veri kontrol listeleri'!A3:W1029,23,0)</f>
        <v>#N/A</v>
      </c>
    </row>
    <row r="50" spans="1:23" ht="97.5" customHeight="1">
      <c r="A50" s="69">
        <v>39</v>
      </c>
      <c r="B50" s="105">
        <v>0</v>
      </c>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
        <v>1237</v>
      </c>
      <c r="W50" s="107" t="e">
        <f>VLOOKUP(B50,'veri kontrol listeleri'!A3:W1030,23,0)</f>
        <v>#N/A</v>
      </c>
    </row>
    <row r="51" spans="1:23" ht="97.5" customHeight="1">
      <c r="A51" s="69">
        <v>40</v>
      </c>
      <c r="B51" s="105">
        <v>0</v>
      </c>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
        <v>1237</v>
      </c>
      <c r="W51" s="107" t="e">
        <f>VLOOKUP(B51,'veri kontrol listeleri'!A3:W1031,23,0)</f>
        <v>#N/A</v>
      </c>
    </row>
    <row r="52" spans="1:23" ht="97.5" customHeight="1">
      <c r="A52" s="69">
        <v>41</v>
      </c>
      <c r="B52" s="105">
        <v>0</v>
      </c>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
        <v>1237</v>
      </c>
      <c r="W52" s="107" t="e">
        <f>VLOOKUP(B52,'veri kontrol listeleri'!A3:W1032,23,0)</f>
        <v>#N/A</v>
      </c>
    </row>
    <row r="53" spans="1:23" ht="97.5" customHeight="1">
      <c r="A53" s="69">
        <v>42</v>
      </c>
      <c r="B53" s="105">
        <v>0</v>
      </c>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
        <v>1237</v>
      </c>
      <c r="W53" s="107" t="e">
        <f>VLOOKUP(B53,'veri kontrol listeleri'!A3:W1033,23,0)</f>
        <v>#N/A</v>
      </c>
    </row>
    <row r="54" spans="1:23" ht="97.5" customHeight="1">
      <c r="A54" s="69">
        <v>43</v>
      </c>
      <c r="B54" s="105">
        <v>0</v>
      </c>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
        <v>1237</v>
      </c>
      <c r="W54" s="107" t="e">
        <f>VLOOKUP(B54,'veri kontrol listeleri'!A3:W1034,23,0)</f>
        <v>#N/A</v>
      </c>
    </row>
    <row r="55" spans="1:23" ht="97.5" customHeight="1">
      <c r="A55" s="69">
        <v>44</v>
      </c>
      <c r="B55" s="105">
        <v>0</v>
      </c>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
        <v>1237</v>
      </c>
      <c r="W55" s="107" t="e">
        <f>VLOOKUP(B55,'veri kontrol listeleri'!A3:W1035,23,0)</f>
        <v>#N/A</v>
      </c>
    </row>
    <row r="56" spans="1:23" ht="97.5" customHeight="1">
      <c r="A56" s="69">
        <v>45</v>
      </c>
      <c r="B56" s="105">
        <v>0</v>
      </c>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
        <v>1237</v>
      </c>
      <c r="W56" s="107" t="e">
        <f>VLOOKUP(B56,'veri kontrol listeleri'!A3:W1036,23,0)</f>
        <v>#N/A</v>
      </c>
    </row>
    <row r="57" spans="1:23" ht="97.5" customHeight="1">
      <c r="A57" s="69">
        <v>46</v>
      </c>
      <c r="B57" s="105">
        <v>0</v>
      </c>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
        <v>1237</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
        <v>1237</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
        <v>1237</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
        <v>1237</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sheetProtection formatColumns="0" formatRows="0"/>
  <mergeCells count="39">
    <mergeCell ref="A10:C10"/>
    <mergeCell ref="R9:W9"/>
    <mergeCell ref="N8:Q8"/>
    <mergeCell ref="N9:Q9"/>
    <mergeCell ref="F10:H10"/>
    <mergeCell ref="I10:L10"/>
    <mergeCell ref="M10:Q10"/>
    <mergeCell ref="R10:T10"/>
    <mergeCell ref="A5:E5"/>
    <mergeCell ref="F5:W5"/>
    <mergeCell ref="Q6:W6"/>
    <mergeCell ref="F7:H7"/>
    <mergeCell ref="I7:L7"/>
    <mergeCell ref="M7:P7"/>
    <mergeCell ref="Q7:W7"/>
    <mergeCell ref="A6:E9"/>
    <mergeCell ref="F6:H6"/>
    <mergeCell ref="I6:L6"/>
    <mergeCell ref="M6:P6"/>
    <mergeCell ref="F8:G8"/>
    <mergeCell ref="I8:L8"/>
    <mergeCell ref="F9:G9"/>
    <mergeCell ref="I9:L9"/>
    <mergeCell ref="R8:W8"/>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s>
  <conditionalFormatting sqref="L61:L122">
    <cfRule type="cellIs" dxfId="119" priority="56" operator="equal">
      <formula>"Katlanılabilir Riskler"</formula>
    </cfRule>
    <cfRule type="cellIs" dxfId="118" priority="57" operator="equal">
      <formula>"Kabul Edilemez Riskler"</formula>
    </cfRule>
    <cfRule type="cellIs" dxfId="117" priority="58" operator="equal">
      <formula>"Önemli Riskler"</formula>
    </cfRule>
    <cfRule type="cellIs" dxfId="116" priority="59" operator="equal">
      <formula>"Orta Düzeydeki Riskler"</formula>
    </cfRule>
    <cfRule type="cellIs" dxfId="115" priority="60" operator="equal">
      <formula>"Önemsiz Riskler"</formula>
    </cfRule>
  </conditionalFormatting>
  <conditionalFormatting sqref="L12:L60">
    <cfRule type="cellIs" dxfId="114" priority="6" operator="equal">
      <formula>"Çok Yüksek Seviye"</formula>
    </cfRule>
    <cfRule type="cellIs" dxfId="113" priority="7" operator="equal">
      <formula>"Yüksek Seviye"</formula>
    </cfRule>
    <cfRule type="cellIs" dxfId="112" priority="8" operator="equal">
      <formula>"Düşük Risk"</formula>
    </cfRule>
    <cfRule type="cellIs" dxfId="111" priority="9" operator="equal">
      <formula>"Çok Düşük Risk"</formula>
    </cfRule>
    <cfRule type="cellIs" dxfId="110" priority="10" operator="equal">
      <formula>"Orta Risk"</formula>
    </cfRule>
  </conditionalFormatting>
  <conditionalFormatting sqref="U12:U60">
    <cfRule type="cellIs" dxfId="109" priority="1" operator="equal">
      <formula>"Çok Yüksek Seviye"</formula>
    </cfRule>
    <cfRule type="cellIs" dxfId="108" priority="2" operator="equal">
      <formula>"Yüksek Seviye"</formula>
    </cfRule>
    <cfRule type="cellIs" dxfId="107" priority="3" operator="equal">
      <formula>"Düşük Risk"</formula>
    </cfRule>
    <cfRule type="cellIs" dxfId="106" priority="4" operator="equal">
      <formula>"Çok Düşük Risk"</formula>
    </cfRule>
    <cfRule type="cellIs" dxfId="105" priority="5" operator="equal">
      <formula>"Orta Risk"</formula>
    </cfRule>
  </conditionalFormatting>
  <dataValidations disablePrompts="1"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45"/>
  <sheetViews>
    <sheetView zoomScale="80" zoomScaleNormal="80" workbookViewId="0">
      <selection activeCell="K12" sqref="K12:K60"/>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2886</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2.KAT</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2.KAT</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2.KAT</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2.KAT</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2.KAT</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2.KAT</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2.KAT</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2.KAT</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2.KAT</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2.KAT</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2.KAT</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2.KAT</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2.KAT</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2.KAT</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2.KAT</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2.KAT</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2.KAT</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2.KAT</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2.KAT</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2.KAT</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2.KAT</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2.KAT</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2.KAT</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2.KAT</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2.KAT</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2.KAT</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2.KAT</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2.KAT</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2.KAT</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2.KAT</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2.KAT</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2.KAT</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2.KAT</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2.KAT</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2.KAT</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2.KAT</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2.KAT</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2.KAT</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2.KAT</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2.KAT</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2.KAT</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2.KAT</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2.KAT</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2.KAT</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2.KAT</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2.KAT</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2.KAT</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2.KAT</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2.KAT</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104" priority="41" operator="equal">
      <formula>"Katlanılabilir Riskler"</formula>
    </cfRule>
    <cfRule type="cellIs" dxfId="103" priority="42" operator="equal">
      <formula>"Kabul Edilemez Riskler"</formula>
    </cfRule>
    <cfRule type="cellIs" dxfId="102" priority="43" operator="equal">
      <formula>"Önemli Riskler"</formula>
    </cfRule>
    <cfRule type="cellIs" dxfId="101" priority="44" operator="equal">
      <formula>"Orta Düzeydeki Riskler"</formula>
    </cfRule>
    <cfRule type="cellIs" dxfId="100" priority="45" operator="equal">
      <formula>"Önemsiz Riskler"</formula>
    </cfRule>
  </conditionalFormatting>
  <conditionalFormatting sqref="L12:L60">
    <cfRule type="cellIs" dxfId="99" priority="6" operator="equal">
      <formula>"Çok Yüksek Seviye"</formula>
    </cfRule>
    <cfRule type="cellIs" dxfId="98" priority="7" operator="equal">
      <formula>"Yüksek Seviye"</formula>
    </cfRule>
    <cfRule type="cellIs" dxfId="97" priority="8" operator="equal">
      <formula>"Düşük Risk"</formula>
    </cfRule>
    <cfRule type="cellIs" dxfId="96" priority="9" operator="equal">
      <formula>"Çok Düşük Risk"</formula>
    </cfRule>
    <cfRule type="cellIs" dxfId="95" priority="10" operator="equal">
      <formula>"Orta Risk"</formula>
    </cfRule>
  </conditionalFormatting>
  <conditionalFormatting sqref="U12:U60">
    <cfRule type="cellIs" dxfId="94" priority="1" operator="equal">
      <formula>"Çok Yüksek Seviye"</formula>
    </cfRule>
    <cfRule type="cellIs" dxfId="93" priority="2" operator="equal">
      <formula>"Yüksek Seviye"</formula>
    </cfRule>
    <cfRule type="cellIs" dxfId="92" priority="3" operator="equal">
      <formula>"Düşük Risk"</formula>
    </cfRule>
    <cfRule type="cellIs" dxfId="91" priority="4" operator="equal">
      <formula>"Çok Düşük Risk"</formula>
    </cfRule>
    <cfRule type="cellIs" dxfId="90"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45"/>
  <sheetViews>
    <sheetView zoomScale="80" zoomScaleNormal="80" workbookViewId="0">
      <selection activeCell="K12" sqref="K12:K60"/>
    </sheetView>
  </sheetViews>
  <sheetFormatPr defaultRowHeight="15"/>
  <cols>
    <col min="1" max="1" width="4" style="50" customWidth="1"/>
    <col min="2" max="2" width="7.42578125" style="50" customWidth="1"/>
    <col min="3" max="3" width="4" style="50" customWidth="1"/>
    <col min="4" max="4" width="22.5703125" style="50" customWidth="1"/>
    <col min="5" max="5" width="3.5703125" style="50" customWidth="1"/>
    <col min="6" max="6" width="21.42578125" style="50" customWidth="1"/>
    <col min="7" max="7" width="4.85546875" style="50" customWidth="1"/>
    <col min="8" max="8" width="17.5703125" style="50" customWidth="1"/>
    <col min="9" max="9" width="3.42578125" style="50" customWidth="1"/>
    <col min="10" max="10" width="5.85546875" style="50" customWidth="1"/>
    <col min="11" max="11" width="4.28515625" style="50" customWidth="1"/>
    <col min="12" max="12" width="4.5703125" style="50" customWidth="1"/>
    <col min="13" max="13" width="26.28515625" style="50" customWidth="1"/>
    <col min="14" max="14" width="14.5703125" style="50" customWidth="1"/>
    <col min="15" max="16" width="4" style="50" customWidth="1"/>
    <col min="17" max="17" width="10.28515625" style="50" customWidth="1"/>
    <col min="18" max="19" width="3.28515625" style="50" customWidth="1"/>
    <col min="20" max="20" width="4.28515625" style="50" customWidth="1"/>
    <col min="21" max="21" width="3.7109375" style="50"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ht="22.5" customHeight="1" thickTop="1">
      <c r="A1" s="389" t="s">
        <v>123</v>
      </c>
      <c r="B1" s="390"/>
      <c r="C1" s="390"/>
      <c r="D1" s="391"/>
      <c r="E1" s="391"/>
      <c r="F1" s="392" t="str">
        <f>GİRİŞ!D2</f>
        <v>bbbb</v>
      </c>
      <c r="G1" s="393"/>
      <c r="H1" s="393"/>
      <c r="I1" s="394" t="s">
        <v>124</v>
      </c>
      <c r="J1" s="395"/>
      <c r="K1" s="395"/>
      <c r="L1" s="395"/>
      <c r="M1" s="395"/>
      <c r="N1" s="395"/>
      <c r="O1" s="395"/>
      <c r="P1" s="396"/>
      <c r="Q1" s="403" t="s">
        <v>126</v>
      </c>
      <c r="R1" s="404"/>
      <c r="S1" s="404"/>
      <c r="T1" s="404"/>
      <c r="U1" s="404"/>
      <c r="V1" s="405">
        <f>GİRİŞ!P2</f>
        <v>42541</v>
      </c>
      <c r="W1" s="406"/>
    </row>
    <row r="2" spans="1:23" ht="22.5" customHeight="1">
      <c r="A2" s="384" t="s">
        <v>141</v>
      </c>
      <c r="B2" s="385"/>
      <c r="C2" s="385"/>
      <c r="D2" s="386"/>
      <c r="E2" s="386"/>
      <c r="F2" s="373">
        <f>GİRİŞ!D3</f>
        <v>0</v>
      </c>
      <c r="G2" s="374"/>
      <c r="H2" s="374"/>
      <c r="I2" s="397"/>
      <c r="J2" s="398"/>
      <c r="K2" s="398"/>
      <c r="L2" s="398"/>
      <c r="M2" s="398"/>
      <c r="N2" s="398"/>
      <c r="O2" s="398"/>
      <c r="P2" s="399"/>
      <c r="Q2" s="407" t="s">
        <v>127</v>
      </c>
      <c r="R2" s="408"/>
      <c r="S2" s="408"/>
      <c r="T2" s="408"/>
      <c r="U2" s="408"/>
      <c r="V2" s="409">
        <f>GİRİŞ!P3</f>
        <v>44732</v>
      </c>
      <c r="W2" s="410"/>
    </row>
    <row r="3" spans="1:23" ht="18.75">
      <c r="A3" s="384" t="s">
        <v>10</v>
      </c>
      <c r="B3" s="385"/>
      <c r="C3" s="385"/>
      <c r="D3" s="386"/>
      <c r="E3" s="386"/>
      <c r="F3" s="373" t="str">
        <f>GİRİŞ!D4</f>
        <v>AZ TEHLİKELİ</v>
      </c>
      <c r="G3" s="374"/>
      <c r="H3" s="374"/>
      <c r="I3" s="397"/>
      <c r="J3" s="398"/>
      <c r="K3" s="398"/>
      <c r="L3" s="398"/>
      <c r="M3" s="398"/>
      <c r="N3" s="398"/>
      <c r="O3" s="398"/>
      <c r="P3" s="399"/>
      <c r="Q3" s="411" t="s">
        <v>128</v>
      </c>
      <c r="R3" s="408"/>
      <c r="S3" s="408"/>
      <c r="T3" s="408"/>
      <c r="U3" s="408"/>
      <c r="V3" s="373" t="str">
        <f>GİRİŞ!P4</f>
        <v>L TİPİ 5X5
MATRİS</v>
      </c>
      <c r="W3" s="388"/>
    </row>
    <row r="4" spans="1:23" ht="19.5" thickBot="1">
      <c r="A4" s="384" t="s">
        <v>12</v>
      </c>
      <c r="B4" s="385"/>
      <c r="C4" s="385"/>
      <c r="D4" s="386"/>
      <c r="E4" s="386"/>
      <c r="F4" s="373" t="str">
        <f>GİRİŞ!D5</f>
        <v>84.12.11</v>
      </c>
      <c r="G4" s="374"/>
      <c r="H4" s="374"/>
      <c r="I4" s="400"/>
      <c r="J4" s="401"/>
      <c r="K4" s="401"/>
      <c r="L4" s="401"/>
      <c r="M4" s="401"/>
      <c r="N4" s="401"/>
      <c r="O4" s="401"/>
      <c r="P4" s="402"/>
      <c r="Q4" s="407"/>
      <c r="R4" s="408"/>
      <c r="S4" s="408"/>
      <c r="T4" s="408"/>
      <c r="U4" s="408"/>
      <c r="V4" s="373"/>
      <c r="W4" s="388"/>
    </row>
    <row r="5" spans="1:23" ht="18.75">
      <c r="A5" s="384" t="s">
        <v>6</v>
      </c>
      <c r="B5" s="385"/>
      <c r="C5" s="385"/>
      <c r="D5" s="386"/>
      <c r="E5" s="386"/>
      <c r="F5" s="373" t="str">
        <f>GİRİŞ!D6</f>
        <v>Mezitli / MERSİN</v>
      </c>
      <c r="G5" s="373"/>
      <c r="H5" s="373"/>
      <c r="I5" s="387"/>
      <c r="J5" s="387"/>
      <c r="K5" s="387"/>
      <c r="L5" s="387"/>
      <c r="M5" s="387"/>
      <c r="N5" s="387"/>
      <c r="O5" s="387"/>
      <c r="P5" s="387"/>
      <c r="Q5" s="373"/>
      <c r="R5" s="373"/>
      <c r="S5" s="373"/>
      <c r="T5" s="373"/>
      <c r="U5" s="373"/>
      <c r="V5" s="373"/>
      <c r="W5" s="388"/>
    </row>
    <row r="6" spans="1:23" ht="20.25" customHeight="1">
      <c r="A6" s="375" t="s">
        <v>125</v>
      </c>
      <c r="B6" s="376"/>
      <c r="C6" s="376"/>
      <c r="D6" s="376"/>
      <c r="E6" s="377"/>
      <c r="F6" s="364" t="str">
        <f>GİRİŞ!D7</f>
        <v xml:space="preserve">İŞVEREN </v>
      </c>
      <c r="G6" s="364"/>
      <c r="H6" s="369"/>
      <c r="I6" s="369" t="str">
        <f>GİRİŞ!H7</f>
        <v>İŞ YERİ HEKİMİ</v>
      </c>
      <c r="J6" s="369"/>
      <c r="K6" s="369"/>
      <c r="L6" s="369"/>
      <c r="M6" s="369" t="str">
        <f>GİRİŞ!J7</f>
        <v>İŞ GÜVENLİĞİ UZMANI</v>
      </c>
      <c r="N6" s="369"/>
      <c r="O6" s="369"/>
      <c r="P6" s="369"/>
      <c r="Q6" s="369" t="str">
        <f>GİRİŞ!N7</f>
        <v>TEKNİSYEN</v>
      </c>
      <c r="R6" s="369"/>
      <c r="S6" s="369"/>
      <c r="T6" s="369"/>
      <c r="U6" s="369"/>
      <c r="V6" s="369"/>
      <c r="W6" s="370"/>
    </row>
    <row r="7" spans="1:23" ht="22.5" customHeight="1">
      <c r="A7" s="378"/>
      <c r="B7" s="379"/>
      <c r="C7" s="379"/>
      <c r="D7" s="379"/>
      <c r="E7" s="380"/>
      <c r="F7" s="366" t="str">
        <f>GİRİŞ!D8</f>
        <v xml:space="preserve">İŞVEREN </v>
      </c>
      <c r="G7" s="366"/>
      <c r="H7" s="366"/>
      <c r="I7" s="371" t="str">
        <f>GİRİŞ!H8</f>
        <v>GÖREVLENDİRİLMEDİ</v>
      </c>
      <c r="J7" s="371"/>
      <c r="K7" s="371"/>
      <c r="L7" s="371"/>
      <c r="M7" s="367" t="str">
        <f>GİRİŞ!J8</f>
        <v>GÖREVLENDİRİLMEDİ</v>
      </c>
      <c r="N7" s="367"/>
      <c r="O7" s="367"/>
      <c r="P7" s="367"/>
      <c r="Q7" s="367" t="str">
        <f>GİRİŞ!N8</f>
        <v>YOK</v>
      </c>
      <c r="R7" s="367"/>
      <c r="S7" s="367"/>
      <c r="T7" s="367"/>
      <c r="U7" s="367"/>
      <c r="V7" s="367"/>
      <c r="W7" s="372"/>
    </row>
    <row r="8" spans="1:23" ht="21" customHeight="1">
      <c r="A8" s="378"/>
      <c r="B8" s="379"/>
      <c r="C8" s="379"/>
      <c r="D8" s="379"/>
      <c r="E8" s="380"/>
      <c r="F8" s="364" t="str">
        <f>GİRİŞ!D9</f>
        <v>İŞVEREN VEKİLİ</v>
      </c>
      <c r="G8" s="364"/>
      <c r="H8" s="144" t="str">
        <f>GİRİŞ!F9</f>
        <v>DESTEK ELEMANI</v>
      </c>
      <c r="I8" s="369" t="str">
        <f>GİRİŞ!H9</f>
        <v>DESTEK ELEMANI</v>
      </c>
      <c r="J8" s="369"/>
      <c r="K8" s="369"/>
      <c r="L8" s="369"/>
      <c r="M8" s="164" t="str">
        <f>GİRİŞ!L9</f>
        <v>DESTEK ELEMANI</v>
      </c>
      <c r="N8" s="369" t="str">
        <f>GİRİŞ!N9</f>
        <v>ÇALIŞAN TEMSİLCİSİ</v>
      </c>
      <c r="O8" s="369"/>
      <c r="P8" s="369"/>
      <c r="Q8" s="369"/>
      <c r="R8" s="364" t="str">
        <f>GİRİŞ!J9</f>
        <v>ÇALIŞAN BAŞ TEMSİLCİSİ</v>
      </c>
      <c r="S8" s="364"/>
      <c r="T8" s="364"/>
      <c r="U8" s="364"/>
      <c r="V8" s="364"/>
      <c r="W8" s="365"/>
    </row>
    <row r="9" spans="1:23" ht="27.75" customHeight="1">
      <c r="A9" s="381"/>
      <c r="B9" s="382"/>
      <c r="C9" s="382"/>
      <c r="D9" s="382"/>
      <c r="E9" s="383"/>
      <c r="F9" s="366" t="str">
        <f>GİRİŞ!D10</f>
        <v>İŞVEREN VEKİLİ</v>
      </c>
      <c r="G9" s="366"/>
      <c r="H9" s="145" t="str">
        <f>GİRİŞ!F10</f>
        <v>DESTEK ELEMANI</v>
      </c>
      <c r="I9" s="367" t="str">
        <f>GİRİŞ!H10</f>
        <v>DESTEK ELEMANI</v>
      </c>
      <c r="J9" s="367"/>
      <c r="K9" s="367"/>
      <c r="L9" s="367"/>
      <c r="M9" s="165" t="str">
        <f>GİRİŞ!L10</f>
        <v>DESTEK ELEMANI</v>
      </c>
      <c r="N9" s="367" t="str">
        <f>GİRİŞ!N10</f>
        <v>ÇALIŞAN TEMSİLCİSİ</v>
      </c>
      <c r="O9" s="367"/>
      <c r="P9" s="367"/>
      <c r="Q9" s="367"/>
      <c r="R9" s="366" t="str">
        <f>GİRİŞ!J10</f>
        <v>ÇALIŞAN BAŞ TEMSİLCİSİ</v>
      </c>
      <c r="S9" s="366"/>
      <c r="T9" s="366"/>
      <c r="U9" s="366"/>
      <c r="V9" s="366"/>
      <c r="W9" s="368"/>
    </row>
    <row r="10" spans="1:23" s="57" customFormat="1" ht="52.5" customHeight="1" thickBot="1">
      <c r="A10" s="352" t="s">
        <v>1300</v>
      </c>
      <c r="B10" s="353"/>
      <c r="C10" s="354"/>
      <c r="D10" s="138" t="s">
        <v>2887</v>
      </c>
      <c r="E10" s="53"/>
      <c r="F10" s="355" t="s">
        <v>19</v>
      </c>
      <c r="G10" s="356"/>
      <c r="H10" s="357"/>
      <c r="I10" s="358" t="s">
        <v>20</v>
      </c>
      <c r="J10" s="359"/>
      <c r="K10" s="359"/>
      <c r="L10" s="360"/>
      <c r="M10" s="355" t="s">
        <v>21</v>
      </c>
      <c r="N10" s="356"/>
      <c r="O10" s="356"/>
      <c r="P10" s="356"/>
      <c r="Q10" s="357"/>
      <c r="R10" s="361" t="s">
        <v>22</v>
      </c>
      <c r="S10" s="362"/>
      <c r="T10" s="363"/>
      <c r="U10" s="54"/>
      <c r="V10" s="146" t="s">
        <v>23</v>
      </c>
      <c r="W10" s="56" t="s">
        <v>24</v>
      </c>
    </row>
    <row r="11" spans="1:23" s="57" customFormat="1" ht="87" customHeight="1" thickTop="1" thickBot="1">
      <c r="A11" s="58" t="s">
        <v>25</v>
      </c>
      <c r="B11" s="167" t="s">
        <v>154</v>
      </c>
      <c r="C11" s="63" t="s">
        <v>149</v>
      </c>
      <c r="D11" s="65" t="s">
        <v>26</v>
      </c>
      <c r="E11" s="60" t="s">
        <v>27</v>
      </c>
      <c r="F11" s="61" t="s">
        <v>28</v>
      </c>
      <c r="G11" s="62" t="s">
        <v>130</v>
      </c>
      <c r="H11" s="61" t="s">
        <v>29</v>
      </c>
      <c r="I11" s="63" t="s">
        <v>30</v>
      </c>
      <c r="J11" s="63" t="s">
        <v>31</v>
      </c>
      <c r="K11" s="64" t="s">
        <v>32</v>
      </c>
      <c r="L11" s="65" t="s">
        <v>33</v>
      </c>
      <c r="M11" s="66" t="s">
        <v>116</v>
      </c>
      <c r="N11" s="66" t="s">
        <v>117</v>
      </c>
      <c r="O11" s="60" t="s">
        <v>34</v>
      </c>
      <c r="P11" s="60" t="s">
        <v>129</v>
      </c>
      <c r="Q11" s="67" t="s">
        <v>35</v>
      </c>
      <c r="R11" s="63" t="s">
        <v>30</v>
      </c>
      <c r="S11" s="63" t="s">
        <v>31</v>
      </c>
      <c r="T11" s="64" t="s">
        <v>36</v>
      </c>
      <c r="U11" s="65" t="s">
        <v>33</v>
      </c>
      <c r="V11" s="59" t="s">
        <v>26</v>
      </c>
      <c r="W11" s="68" t="s">
        <v>33</v>
      </c>
    </row>
    <row r="12" spans="1:23" ht="152.25" customHeight="1">
      <c r="A12" s="69">
        <v>1</v>
      </c>
      <c r="B12" s="105">
        <v>0</v>
      </c>
      <c r="C12" s="155" t="e">
        <f>VLOOKUP(B12,'veri kontrol listeleri'!A3:W9992,3,0)</f>
        <v>#N/A</v>
      </c>
      <c r="D12" s="166"/>
      <c r="E12" s="108" t="e">
        <f>VLOOKUP(B12,'veri kontrol listeleri'!A3:W9992,5,0)</f>
        <v>#N/A</v>
      </c>
      <c r="F12" s="107" t="e">
        <f>VLOOKUP(B12,'veri kontrol listeleri'!A3:W9992,6,0)</f>
        <v>#N/A</v>
      </c>
      <c r="G12" s="130" t="e">
        <f>VLOOKUP(B12,'veri kontrol listeleri'!A3:W9992,7,0)</f>
        <v>#N/A</v>
      </c>
      <c r="H12" s="107" t="e">
        <f>VLOOKUP(B12,'veri kontrol listeleri'!A3:W9992,8,0)</f>
        <v>#N/A</v>
      </c>
      <c r="I12" s="107" t="e">
        <f>VLOOKUP(B12,'veri kontrol listeleri'!A3:W9992,9,0)</f>
        <v>#N/A</v>
      </c>
      <c r="J12" s="106" t="e">
        <f>VLOOKUP(B12,'veri kontrol listeleri'!A3:W9992,10,0)</f>
        <v>#N/A</v>
      </c>
      <c r="K12" s="105" t="e">
        <f>I12*J12</f>
        <v>#N/A</v>
      </c>
      <c r="L12" s="139" t="e">
        <f t="shared" ref="L12:L60" si="0">IF(K12&lt;=1,"Çok Düşük Risk",IF(K12&lt;=6,"Düşük Risk",IF(K12&lt;=12,"Orta Risk",IF(K12&lt;=20,"Yüksek Seviye",IF(K12&lt;=25,"Çok Yüksek Seviye",)))))</f>
        <v>#N/A</v>
      </c>
      <c r="M12" s="107" t="e">
        <f>VLOOKUP(B12,'veri kontrol listeleri'!A3:W9992,13,0)</f>
        <v>#N/A</v>
      </c>
      <c r="N12" s="107" t="e">
        <f>VLOOKUP(B12,'veri kontrol listeleri'!A3:W9992,14,0)</f>
        <v>#N/A</v>
      </c>
      <c r="O12" s="155"/>
      <c r="P12" s="155"/>
      <c r="Q12" s="106" t="e">
        <f>VLOOKUP(B12,'veri kontrol listeleri'!A3:W9992,17,0)</f>
        <v>#N/A</v>
      </c>
      <c r="R12" s="106" t="e">
        <f>VLOOKUP(B12,'veri kontrol listeleri'!A3:W9992,18,0)</f>
        <v>#N/A</v>
      </c>
      <c r="S12" s="106" t="e">
        <f>VLOOKUP(B12,'veri kontrol listeleri'!A3:W9992,19,0)</f>
        <v>#N/A</v>
      </c>
      <c r="T12" s="106" t="e">
        <f>R12*S12</f>
        <v>#N/A</v>
      </c>
      <c r="U12" s="139" t="e">
        <f t="shared" ref="U12:U60" si="1">IF(T12&lt;=1,"Çok Düşük Risk",IF(T12&lt;=6,"Düşük Risk",IF(T12&lt;=12,"Orta Risk",IF(T12&lt;=20,"Yüksek Seviye",IF(T12&lt;=25,"Çok Yüksek Seviye",)))))</f>
        <v>#N/A</v>
      </c>
      <c r="V12" s="132" t="str">
        <f>D10</f>
        <v>3.KAT</v>
      </c>
      <c r="W12" s="107" t="e">
        <f>VLOOKUP(B12,'veri kontrol listeleri'!A3:W992,23,0)</f>
        <v>#N/A</v>
      </c>
    </row>
    <row r="13" spans="1:23" ht="156" customHeight="1">
      <c r="A13" s="69">
        <v>2</v>
      </c>
      <c r="B13" s="105">
        <v>0</v>
      </c>
      <c r="C13" s="155" t="e">
        <f>VLOOKUP(B13,'veri kontrol listeleri'!A3:W9993,3,0)</f>
        <v>#N/A</v>
      </c>
      <c r="D13" s="166"/>
      <c r="E13" s="108" t="e">
        <f>VLOOKUP(B13,'veri kontrol listeleri'!A3:W9993,5,0)</f>
        <v>#N/A</v>
      </c>
      <c r="F13" s="107" t="e">
        <f>VLOOKUP(B13,'veri kontrol listeleri'!A3:W9993,6,0)</f>
        <v>#N/A</v>
      </c>
      <c r="G13" s="130" t="e">
        <f>VLOOKUP(B13,'veri kontrol listeleri'!A3:W9993,7,0)</f>
        <v>#N/A</v>
      </c>
      <c r="H13" s="107" t="e">
        <f>VLOOKUP(B13,'veri kontrol listeleri'!A3:W9993,8,0)</f>
        <v>#N/A</v>
      </c>
      <c r="I13" s="107" t="e">
        <f>VLOOKUP(B13,'veri kontrol listeleri'!A3:W9993,9,0)</f>
        <v>#N/A</v>
      </c>
      <c r="J13" s="106" t="e">
        <f>VLOOKUP(B13,'veri kontrol listeleri'!A3:W9993,10,0)</f>
        <v>#N/A</v>
      </c>
      <c r="K13" s="105" t="e">
        <f t="shared" ref="K13:K60" si="2">I13*J13</f>
        <v>#N/A</v>
      </c>
      <c r="L13" s="139" t="e">
        <f t="shared" si="0"/>
        <v>#N/A</v>
      </c>
      <c r="M13" s="107" t="e">
        <f>VLOOKUP(B13,'veri kontrol listeleri'!A3:W9993,13,0)</f>
        <v>#N/A</v>
      </c>
      <c r="N13" s="107" t="e">
        <f>VLOOKUP(B13,'veri kontrol listeleri'!A3:W9993,14,0)</f>
        <v>#N/A</v>
      </c>
      <c r="O13" s="155"/>
      <c r="P13" s="176"/>
      <c r="Q13" s="106" t="e">
        <f>VLOOKUP(B13,'veri kontrol listeleri'!A3:W9993,17,0)</f>
        <v>#N/A</v>
      </c>
      <c r="R13" s="106" t="e">
        <f>VLOOKUP(B13,'veri kontrol listeleri'!A3:W9993,18,0)</f>
        <v>#N/A</v>
      </c>
      <c r="S13" s="106" t="e">
        <f>VLOOKUP(B13,'veri kontrol listeleri'!A3:W9993,19,0)</f>
        <v>#N/A</v>
      </c>
      <c r="T13" s="106" t="e">
        <f t="shared" ref="T13:T60" si="3">R13*S13</f>
        <v>#N/A</v>
      </c>
      <c r="U13" s="139" t="e">
        <f t="shared" si="1"/>
        <v>#N/A</v>
      </c>
      <c r="V13" s="132" t="str">
        <f>D10</f>
        <v>3.KAT</v>
      </c>
      <c r="W13" s="107" t="e">
        <f>VLOOKUP(B13,'veri kontrol listeleri'!A3:W993,23,0)</f>
        <v>#N/A</v>
      </c>
    </row>
    <row r="14" spans="1:23" ht="162" customHeight="1">
      <c r="A14" s="69">
        <v>3</v>
      </c>
      <c r="B14" s="105">
        <v>0</v>
      </c>
      <c r="C14" s="155" t="e">
        <f>VLOOKUP(B14,'veri kontrol listeleri'!A3:W9994,3,0)</f>
        <v>#N/A</v>
      </c>
      <c r="D14" s="166"/>
      <c r="E14" s="108" t="e">
        <f>VLOOKUP(B14,'veri kontrol listeleri'!A3:W9994,5,0)</f>
        <v>#N/A</v>
      </c>
      <c r="F14" s="107" t="e">
        <f>VLOOKUP(B14,'veri kontrol listeleri'!A3:W9994,6,0)</f>
        <v>#N/A</v>
      </c>
      <c r="G14" s="130" t="e">
        <f>VLOOKUP(B14,'veri kontrol listeleri'!A3:W9994,7,0)</f>
        <v>#N/A</v>
      </c>
      <c r="H14" s="107" t="e">
        <f>VLOOKUP(B14,'veri kontrol listeleri'!A3:W9994,8,0)</f>
        <v>#N/A</v>
      </c>
      <c r="I14" s="107" t="e">
        <f>VLOOKUP(B14,'veri kontrol listeleri'!A3:W9994,9,0)</f>
        <v>#N/A</v>
      </c>
      <c r="J14" s="106" t="e">
        <f>VLOOKUP(B14,'veri kontrol listeleri'!A3:W9994,10,0)</f>
        <v>#N/A</v>
      </c>
      <c r="K14" s="105" t="e">
        <f t="shared" si="2"/>
        <v>#N/A</v>
      </c>
      <c r="L14" s="139" t="e">
        <f t="shared" si="0"/>
        <v>#N/A</v>
      </c>
      <c r="M14" s="107" t="e">
        <f>VLOOKUP(B14,'veri kontrol listeleri'!A3:W9994,13,0)</f>
        <v>#N/A</v>
      </c>
      <c r="N14" s="107" t="e">
        <f>VLOOKUP(B14,'veri kontrol listeleri'!A3:W9994,14,0)</f>
        <v>#N/A</v>
      </c>
      <c r="O14" s="155"/>
      <c r="P14" s="155"/>
      <c r="Q14" s="106" t="e">
        <f>VLOOKUP(B14,'veri kontrol listeleri'!A3:W9994,17,0)</f>
        <v>#N/A</v>
      </c>
      <c r="R14" s="106" t="e">
        <f>VLOOKUP(B14,'veri kontrol listeleri'!A3:W9994,18,0)</f>
        <v>#N/A</v>
      </c>
      <c r="S14" s="106" t="e">
        <f>VLOOKUP(B14,'veri kontrol listeleri'!A3:W9994,19,0)</f>
        <v>#N/A</v>
      </c>
      <c r="T14" s="106" t="e">
        <f t="shared" si="3"/>
        <v>#N/A</v>
      </c>
      <c r="U14" s="139" t="e">
        <f t="shared" si="1"/>
        <v>#N/A</v>
      </c>
      <c r="V14" s="132" t="str">
        <f>D10</f>
        <v>3.KAT</v>
      </c>
      <c r="W14" s="107" t="e">
        <f>VLOOKUP(B14,'veri kontrol listeleri'!A4:W994,23,0)</f>
        <v>#N/A</v>
      </c>
    </row>
    <row r="15" spans="1:23" ht="189.75" customHeight="1">
      <c r="A15" s="69">
        <v>4</v>
      </c>
      <c r="B15" s="105">
        <v>0</v>
      </c>
      <c r="C15" s="155" t="e">
        <f>VLOOKUP(B15,'veri kontrol listeleri'!A3:W9993,3,0)</f>
        <v>#N/A</v>
      </c>
      <c r="D15" s="166"/>
      <c r="E15" s="108" t="e">
        <f>VLOOKUP(B15,'veri kontrol listeleri'!A3:W9993,5,0)</f>
        <v>#N/A</v>
      </c>
      <c r="F15" s="107" t="e">
        <f>VLOOKUP(B15,'veri kontrol listeleri'!A6:W9993,6,0)</f>
        <v>#N/A</v>
      </c>
      <c r="G15" s="130" t="e">
        <f>VLOOKUP(B15,'veri kontrol listeleri'!A3:W9993,7,0)</f>
        <v>#N/A</v>
      </c>
      <c r="H15" s="107" t="e">
        <f>VLOOKUP(B15,'veri kontrol listeleri'!A3:W9993,8,0)</f>
        <v>#N/A</v>
      </c>
      <c r="I15" s="107" t="e">
        <f>VLOOKUP(B15,'veri kontrol listeleri'!A3:W9993,9,0)</f>
        <v>#N/A</v>
      </c>
      <c r="J15" s="106" t="e">
        <f>VLOOKUP(B15,'veri kontrol listeleri'!A3:W9993,10,0)</f>
        <v>#N/A</v>
      </c>
      <c r="K15" s="105" t="e">
        <f t="shared" si="2"/>
        <v>#N/A</v>
      </c>
      <c r="L15" s="139" t="e">
        <f t="shared" si="0"/>
        <v>#N/A</v>
      </c>
      <c r="M15" s="107" t="e">
        <f>VLOOKUP(B15,'veri kontrol listeleri'!A3:W9993,13,0)</f>
        <v>#N/A</v>
      </c>
      <c r="N15" s="107" t="e">
        <f>VLOOKUP(B15,'veri kontrol listeleri'!A3:W9993,14,0)</f>
        <v>#N/A</v>
      </c>
      <c r="O15" s="155"/>
      <c r="P15" s="155"/>
      <c r="Q15" s="106" t="e">
        <f>VLOOKUP(B15,'veri kontrol listeleri'!A3:W9993,17,0)</f>
        <v>#N/A</v>
      </c>
      <c r="R15" s="106" t="e">
        <f>VLOOKUP(B15,'veri kontrol listeleri'!A3:W9993,18,0)</f>
        <v>#N/A</v>
      </c>
      <c r="S15" s="106" t="e">
        <f>VLOOKUP(B15,'veri kontrol listeleri'!A3:W9993,19,0)</f>
        <v>#N/A</v>
      </c>
      <c r="T15" s="106" t="e">
        <f t="shared" si="3"/>
        <v>#N/A</v>
      </c>
      <c r="U15" s="139" t="e">
        <f t="shared" si="1"/>
        <v>#N/A</v>
      </c>
      <c r="V15" s="132" t="str">
        <f>D10</f>
        <v>3.KAT</v>
      </c>
      <c r="W15" s="107" t="e">
        <f>VLOOKUP(B15,'veri kontrol listeleri'!A3:W993,23,0)</f>
        <v>#N/A</v>
      </c>
    </row>
    <row r="16" spans="1:23" ht="171.75" customHeight="1">
      <c r="A16" s="69">
        <v>5</v>
      </c>
      <c r="B16" s="105">
        <v>0</v>
      </c>
      <c r="C16" s="155" t="e">
        <f>VLOOKUP(B16,'veri kontrol listeleri'!A3:W9993,3,0)</f>
        <v>#N/A</v>
      </c>
      <c r="D16" s="166"/>
      <c r="E16" s="108" t="e">
        <f>VLOOKUP(B16,'veri kontrol listeleri'!A3:W9993,5,0)</f>
        <v>#N/A</v>
      </c>
      <c r="F16" s="107" t="e">
        <f>VLOOKUP(B16,'veri kontrol listeleri'!A3:W9993,6,0)</f>
        <v>#N/A</v>
      </c>
      <c r="G16" s="130" t="e">
        <f>VLOOKUP(B16,'veri kontrol listeleri'!A3:W9993,7,0)</f>
        <v>#N/A</v>
      </c>
      <c r="H16" s="107" t="e">
        <f>VLOOKUP(B16,'veri kontrol listeleri'!A3:W9993,8,0)</f>
        <v>#N/A</v>
      </c>
      <c r="I16" s="107" t="e">
        <f>VLOOKUP(B16,'veri kontrol listeleri'!A3:W9993,9,0)</f>
        <v>#N/A</v>
      </c>
      <c r="J16" s="106" t="e">
        <f>VLOOKUP(B16,'veri kontrol listeleri'!A3:W9993,10,0)</f>
        <v>#N/A</v>
      </c>
      <c r="K16" s="105" t="e">
        <f t="shared" si="2"/>
        <v>#N/A</v>
      </c>
      <c r="L16" s="139" t="e">
        <f t="shared" si="0"/>
        <v>#N/A</v>
      </c>
      <c r="M16" s="107" t="e">
        <f>VLOOKUP(B16,'veri kontrol listeleri'!A3:W9993,13,0)</f>
        <v>#N/A</v>
      </c>
      <c r="N16" s="107" t="e">
        <f>VLOOKUP(B16,'veri kontrol listeleri'!A3:W9993,14,0)</f>
        <v>#N/A</v>
      </c>
      <c r="O16" s="155"/>
      <c r="P16" s="155"/>
      <c r="Q16" s="106" t="e">
        <f>VLOOKUP(B16,'veri kontrol listeleri'!A3:W9993,17,0)</f>
        <v>#N/A</v>
      </c>
      <c r="R16" s="106" t="e">
        <f>VLOOKUP(B16,'veri kontrol listeleri'!A3:W9993,18,0)</f>
        <v>#N/A</v>
      </c>
      <c r="S16" s="106" t="e">
        <f>VLOOKUP(B16,'veri kontrol listeleri'!A3:W9993,19,0)</f>
        <v>#N/A</v>
      </c>
      <c r="T16" s="106" t="e">
        <f t="shared" si="3"/>
        <v>#N/A</v>
      </c>
      <c r="U16" s="139" t="e">
        <f t="shared" si="1"/>
        <v>#N/A</v>
      </c>
      <c r="V16" s="132" t="str">
        <f>D10</f>
        <v>3.KAT</v>
      </c>
      <c r="W16" s="107" t="e">
        <f>VLOOKUP(B16,'veri kontrol listeleri'!A3:W993,23,0)</f>
        <v>#N/A</v>
      </c>
    </row>
    <row r="17" spans="1:23" ht="152.25" customHeight="1">
      <c r="A17" s="69">
        <v>6</v>
      </c>
      <c r="B17" s="105">
        <v>0</v>
      </c>
      <c r="C17" s="155" t="e">
        <f>VLOOKUP(B17,'veri kontrol listeleri'!A3:W9993,3,0)</f>
        <v>#N/A</v>
      </c>
      <c r="D17" s="166"/>
      <c r="E17" s="108" t="e">
        <f>VLOOKUP(B17,'veri kontrol listeleri'!A3:W9997,5,0)</f>
        <v>#N/A</v>
      </c>
      <c r="F17" s="107" t="e">
        <f>VLOOKUP(B17,'veri kontrol listeleri'!A3:W9997,6,0)</f>
        <v>#N/A</v>
      </c>
      <c r="G17" s="130" t="e">
        <f>VLOOKUP(B17,'veri kontrol listeleri'!A3:W9997,7,0)</f>
        <v>#N/A</v>
      </c>
      <c r="H17" s="107" t="e">
        <f>VLOOKUP(B17,'veri kontrol listeleri'!A3:W9997,8,0)</f>
        <v>#N/A</v>
      </c>
      <c r="I17" s="107" t="e">
        <f>VLOOKUP(B17,'veri kontrol listeleri'!A3:W9997,9,0)</f>
        <v>#N/A</v>
      </c>
      <c r="J17" s="106" t="e">
        <f>VLOOKUP(B17,'veri kontrol listeleri'!A3:W9997,10,0)</f>
        <v>#N/A</v>
      </c>
      <c r="K17" s="105" t="e">
        <f t="shared" si="2"/>
        <v>#N/A</v>
      </c>
      <c r="L17" s="139" t="e">
        <f t="shared" si="0"/>
        <v>#N/A</v>
      </c>
      <c r="M17" s="107" t="e">
        <f>VLOOKUP(B17,'veri kontrol listeleri'!A3:W9997,13,0)</f>
        <v>#N/A</v>
      </c>
      <c r="N17" s="107" t="e">
        <f>VLOOKUP(B17,'veri kontrol listeleri'!A3:W9997,14,0)</f>
        <v>#N/A</v>
      </c>
      <c r="O17" s="155"/>
      <c r="P17" s="155"/>
      <c r="Q17" s="106" t="e">
        <f>VLOOKUP(B17,'veri kontrol listeleri'!A3:W9997,17,0)</f>
        <v>#N/A</v>
      </c>
      <c r="R17" s="106" t="e">
        <f>VLOOKUP(B17,'veri kontrol listeleri'!A3:W9997,18,0)</f>
        <v>#N/A</v>
      </c>
      <c r="S17" s="106" t="e">
        <f>VLOOKUP(B17,'veri kontrol listeleri'!A3:W9997,19,0)</f>
        <v>#N/A</v>
      </c>
      <c r="T17" s="106" t="e">
        <f t="shared" si="3"/>
        <v>#N/A</v>
      </c>
      <c r="U17" s="139" t="e">
        <f t="shared" si="1"/>
        <v>#N/A</v>
      </c>
      <c r="V17" s="132" t="str">
        <f>D10</f>
        <v>3.KAT</v>
      </c>
      <c r="W17" s="107" t="e">
        <f>VLOOKUP(B17,'veri kontrol listeleri'!A3:W997,23,0)</f>
        <v>#N/A</v>
      </c>
    </row>
    <row r="18" spans="1:23" ht="129.75" customHeight="1">
      <c r="A18" s="69">
        <v>7</v>
      </c>
      <c r="B18" s="105">
        <v>0</v>
      </c>
      <c r="C18" s="155" t="e">
        <f>VLOOKUP(B18,'veri kontrol listeleri'!A3:W9998,3,0)</f>
        <v>#N/A</v>
      </c>
      <c r="D18" s="166"/>
      <c r="E18" s="108" t="e">
        <f>VLOOKUP(B18,'veri kontrol listeleri'!A3:W9998,5,0)</f>
        <v>#N/A</v>
      </c>
      <c r="F18" s="107" t="e">
        <f>VLOOKUP(B18,'veri kontrol listeleri'!A3:W9998,6,0)</f>
        <v>#N/A</v>
      </c>
      <c r="G18" s="130" t="e">
        <f>VLOOKUP(B18,'veri kontrol listeleri'!A3:W9998,7,0)</f>
        <v>#N/A</v>
      </c>
      <c r="H18" s="107" t="e">
        <f>VLOOKUP(B18,'veri kontrol listeleri'!A3:W9998,8,0)</f>
        <v>#N/A</v>
      </c>
      <c r="I18" s="107" t="e">
        <f>VLOOKUP(B18,'veri kontrol listeleri'!A3:W9998,9,0)</f>
        <v>#N/A</v>
      </c>
      <c r="J18" s="106" t="e">
        <f>VLOOKUP(B18,'veri kontrol listeleri'!A3:W9998,10,0)</f>
        <v>#N/A</v>
      </c>
      <c r="K18" s="105" t="e">
        <f t="shared" si="2"/>
        <v>#N/A</v>
      </c>
      <c r="L18" s="139" t="e">
        <f t="shared" si="0"/>
        <v>#N/A</v>
      </c>
      <c r="M18" s="107" t="e">
        <f>VLOOKUP(B18,'veri kontrol listeleri'!A3:W9998,13,0)</f>
        <v>#N/A</v>
      </c>
      <c r="N18" s="107" t="e">
        <f>VLOOKUP(B18,'veri kontrol listeleri'!A3:W9998,14,0)</f>
        <v>#N/A</v>
      </c>
      <c r="O18" s="155"/>
      <c r="P18" s="155"/>
      <c r="Q18" s="106" t="e">
        <f>VLOOKUP(B18,'veri kontrol listeleri'!A3:W9998,17,0)</f>
        <v>#N/A</v>
      </c>
      <c r="R18" s="106" t="e">
        <f>VLOOKUP(B18,'veri kontrol listeleri'!A3:W9998,18,0)</f>
        <v>#N/A</v>
      </c>
      <c r="S18" s="106" t="e">
        <f>VLOOKUP(B18,'veri kontrol listeleri'!A3:W9998,19,0)</f>
        <v>#N/A</v>
      </c>
      <c r="T18" s="106" t="e">
        <f t="shared" si="3"/>
        <v>#N/A</v>
      </c>
      <c r="U18" s="139" t="e">
        <f t="shared" si="1"/>
        <v>#N/A</v>
      </c>
      <c r="V18" s="132" t="str">
        <f>D10</f>
        <v>3.KAT</v>
      </c>
      <c r="W18" s="107" t="e">
        <f>VLOOKUP(B18,'veri kontrol listeleri'!A3:W998,23,0)</f>
        <v>#N/A</v>
      </c>
    </row>
    <row r="19" spans="1:23" ht="130.5" customHeight="1">
      <c r="A19" s="69">
        <v>8</v>
      </c>
      <c r="B19" s="105">
        <v>0</v>
      </c>
      <c r="C19" s="155" t="e">
        <f>VLOOKUP(B19,'veri kontrol listeleri'!A3:W9999,3,0)</f>
        <v>#N/A</v>
      </c>
      <c r="D19" s="166"/>
      <c r="E19" s="108" t="e">
        <f>VLOOKUP(B19,'veri kontrol listeleri'!A3:W9999,5,0)</f>
        <v>#N/A</v>
      </c>
      <c r="F19" s="107" t="e">
        <f>VLOOKUP(B19,'veri kontrol listeleri'!A3:W9999,6,0)</f>
        <v>#N/A</v>
      </c>
      <c r="G19" s="130" t="e">
        <f>VLOOKUP(B19,'veri kontrol listeleri'!A3:W9999,7,0)</f>
        <v>#N/A</v>
      </c>
      <c r="H19" s="107" t="e">
        <f>VLOOKUP(B19,'veri kontrol listeleri'!A3:W9999,8,0)</f>
        <v>#N/A</v>
      </c>
      <c r="I19" s="107" t="e">
        <f>VLOOKUP(B19,'veri kontrol listeleri'!A3:W9999,9,0)</f>
        <v>#N/A</v>
      </c>
      <c r="J19" s="106" t="e">
        <f>VLOOKUP(B19,'veri kontrol listeleri'!A3:W9999,10,0)</f>
        <v>#N/A</v>
      </c>
      <c r="K19" s="105" t="e">
        <f t="shared" si="2"/>
        <v>#N/A</v>
      </c>
      <c r="L19" s="139" t="e">
        <f t="shared" si="0"/>
        <v>#N/A</v>
      </c>
      <c r="M19" s="107" t="e">
        <f>VLOOKUP(B19,'veri kontrol listeleri'!A3:W9999,13,0)</f>
        <v>#N/A</v>
      </c>
      <c r="N19" s="107" t="e">
        <f>VLOOKUP(B19,'veri kontrol listeleri'!A3:W9999,14,0)</f>
        <v>#N/A</v>
      </c>
      <c r="O19" s="155"/>
      <c r="P19" s="155"/>
      <c r="Q19" s="106" t="e">
        <f>VLOOKUP(B19,'veri kontrol listeleri'!A3:W9999,17,0)</f>
        <v>#N/A</v>
      </c>
      <c r="R19" s="106" t="e">
        <f>VLOOKUP(B19,'veri kontrol listeleri'!A3:W9999,18,0)</f>
        <v>#N/A</v>
      </c>
      <c r="S19" s="106" t="e">
        <f>VLOOKUP(B19,'veri kontrol listeleri'!A3:W9999,19,0)</f>
        <v>#N/A</v>
      </c>
      <c r="T19" s="106" t="e">
        <f t="shared" si="3"/>
        <v>#N/A</v>
      </c>
      <c r="U19" s="139" t="e">
        <f t="shared" si="1"/>
        <v>#N/A</v>
      </c>
      <c r="V19" s="132" t="str">
        <f>D10</f>
        <v>3.KAT</v>
      </c>
      <c r="W19" s="107" t="e">
        <f>VLOOKUP(B19,'veri kontrol listeleri'!A3:W999,23,0)</f>
        <v>#N/A</v>
      </c>
    </row>
    <row r="20" spans="1:23" ht="127.5" customHeight="1">
      <c r="A20" s="69">
        <v>9</v>
      </c>
      <c r="B20" s="105">
        <v>0</v>
      </c>
      <c r="C20" s="155" t="e">
        <f>VLOOKUP(B20,'veri kontrol listeleri'!A3:W9998,3,0)</f>
        <v>#N/A</v>
      </c>
      <c r="D20" s="166"/>
      <c r="E20" s="108" t="e">
        <f>VLOOKUP(B20,'veri kontrol listeleri'!A3:W9998,5,0)</f>
        <v>#N/A</v>
      </c>
      <c r="F20" s="107" t="e">
        <f>VLOOKUP(B20,'veri kontrol listeleri'!A3:W9998,6,0)</f>
        <v>#N/A</v>
      </c>
      <c r="G20" s="130" t="e">
        <f>VLOOKUP(B20,'veri kontrol listeleri'!A3:W9998,7,0)</f>
        <v>#N/A</v>
      </c>
      <c r="H20" s="107" t="e">
        <f>VLOOKUP(B20,'veri kontrol listeleri'!A3:W9998,8,0)</f>
        <v>#N/A</v>
      </c>
      <c r="I20" s="107" t="e">
        <f>VLOOKUP(B20,'veri kontrol listeleri'!A3:W9998,9,0)</f>
        <v>#N/A</v>
      </c>
      <c r="J20" s="106" t="e">
        <f>VLOOKUP(B20,'veri kontrol listeleri'!A3:W9998,10,0)</f>
        <v>#N/A</v>
      </c>
      <c r="K20" s="105" t="e">
        <f t="shared" si="2"/>
        <v>#N/A</v>
      </c>
      <c r="L20" s="139" t="e">
        <f t="shared" si="0"/>
        <v>#N/A</v>
      </c>
      <c r="M20" s="107" t="e">
        <f>VLOOKUP(B20,'veri kontrol listeleri'!A3:W9998,13,0)</f>
        <v>#N/A</v>
      </c>
      <c r="N20" s="107" t="e">
        <f>VLOOKUP(B20,'veri kontrol listeleri'!A3:W9998,14,0)</f>
        <v>#N/A</v>
      </c>
      <c r="O20" s="155"/>
      <c r="P20" s="155"/>
      <c r="Q20" s="106" t="e">
        <f>VLOOKUP(B20,'veri kontrol listeleri'!A3:W9998,17,0)</f>
        <v>#N/A</v>
      </c>
      <c r="R20" s="106" t="e">
        <f>VLOOKUP(B20,'veri kontrol listeleri'!A3:W9998,18,0)</f>
        <v>#N/A</v>
      </c>
      <c r="S20" s="106" t="e">
        <f>VLOOKUP(B20,'veri kontrol listeleri'!A3:W9998,19,0)</f>
        <v>#N/A</v>
      </c>
      <c r="T20" s="106" t="e">
        <f t="shared" si="3"/>
        <v>#N/A</v>
      </c>
      <c r="U20" s="139" t="e">
        <f t="shared" si="1"/>
        <v>#N/A</v>
      </c>
      <c r="V20" s="132" t="str">
        <f>D10</f>
        <v>3.KAT</v>
      </c>
      <c r="W20" s="107" t="e">
        <f>VLOOKUP(B20,'veri kontrol listeleri'!A3:W998,23,0)</f>
        <v>#N/A</v>
      </c>
    </row>
    <row r="21" spans="1:23" ht="132" customHeight="1">
      <c r="A21" s="69">
        <v>10</v>
      </c>
      <c r="B21" s="105">
        <v>0</v>
      </c>
      <c r="C21" s="155" t="e">
        <f>VLOOKUP(B21,'veri kontrol listeleri'!A3:W9998,3,0)</f>
        <v>#N/A</v>
      </c>
      <c r="D21" s="166"/>
      <c r="E21" s="108" t="e">
        <f>VLOOKUP(B21,'veri kontrol listeleri'!A3:W9998,5,0)</f>
        <v>#N/A</v>
      </c>
      <c r="F21" s="107" t="e">
        <f>VLOOKUP(B21,'veri kontrol listeleri'!A3:W9998,6,0)</f>
        <v>#N/A</v>
      </c>
      <c r="G21" s="130" t="e">
        <f>VLOOKUP(B21,'veri kontrol listeleri'!A3:W9998,7,0)</f>
        <v>#N/A</v>
      </c>
      <c r="H21" s="107" t="e">
        <f>VLOOKUP(B21,'veri kontrol listeleri'!A3:W9998,8,0)</f>
        <v>#N/A</v>
      </c>
      <c r="I21" s="107" t="e">
        <f>VLOOKUP(B21,'veri kontrol listeleri'!A3:W9998,9,0)</f>
        <v>#N/A</v>
      </c>
      <c r="J21" s="106" t="e">
        <f>VLOOKUP(B21,'veri kontrol listeleri'!A3:W9998,10,0)</f>
        <v>#N/A</v>
      </c>
      <c r="K21" s="105" t="e">
        <f t="shared" si="2"/>
        <v>#N/A</v>
      </c>
      <c r="L21" s="139" t="e">
        <f t="shared" si="0"/>
        <v>#N/A</v>
      </c>
      <c r="M21" s="107" t="e">
        <f>VLOOKUP(B21,'veri kontrol listeleri'!A3:W9998,13,0)</f>
        <v>#N/A</v>
      </c>
      <c r="N21" s="107" t="e">
        <f>VLOOKUP(B21,'veri kontrol listeleri'!A3:W9998,14,0)</f>
        <v>#N/A</v>
      </c>
      <c r="O21" s="155"/>
      <c r="P21" s="155"/>
      <c r="Q21" s="106" t="e">
        <f>VLOOKUP(B21,'veri kontrol listeleri'!A3:W9998,17,0)</f>
        <v>#N/A</v>
      </c>
      <c r="R21" s="106" t="e">
        <f>VLOOKUP(B21,'veri kontrol listeleri'!A3:W9998,18,0)</f>
        <v>#N/A</v>
      </c>
      <c r="S21" s="106" t="e">
        <f>VLOOKUP(B21,'veri kontrol listeleri'!A3:W9998,19,0)</f>
        <v>#N/A</v>
      </c>
      <c r="T21" s="106" t="e">
        <f t="shared" si="3"/>
        <v>#N/A</v>
      </c>
      <c r="U21" s="139" t="e">
        <f t="shared" si="1"/>
        <v>#N/A</v>
      </c>
      <c r="V21" s="132" t="str">
        <f>D10</f>
        <v>3.KAT</v>
      </c>
      <c r="W21" s="107" t="e">
        <f>VLOOKUP(B21,'veri kontrol listeleri'!A3:W998,23,0)</f>
        <v>#N/A</v>
      </c>
    </row>
    <row r="22" spans="1:23" ht="129.75" customHeight="1">
      <c r="A22" s="69">
        <v>11</v>
      </c>
      <c r="B22" s="105">
        <v>0</v>
      </c>
      <c r="C22" s="155" t="e">
        <f>VLOOKUP(B22,'veri kontrol listeleri'!A3:W9998,3,0)</f>
        <v>#N/A</v>
      </c>
      <c r="D22" s="166"/>
      <c r="E22" s="108" t="e">
        <f>VLOOKUP(B22,'veri kontrol listeleri'!A3:W10002,5,0)</f>
        <v>#N/A</v>
      </c>
      <c r="F22" s="107" t="e">
        <f>VLOOKUP(B22,'veri kontrol listeleri'!A3:W10002,6,0)</f>
        <v>#N/A</v>
      </c>
      <c r="G22" s="130" t="e">
        <f>VLOOKUP(B22,'veri kontrol listeleri'!A3:W10002,7,0)</f>
        <v>#N/A</v>
      </c>
      <c r="H22" s="107" t="e">
        <f>VLOOKUP(B22,'veri kontrol listeleri'!A3:W10002,8,0)</f>
        <v>#N/A</v>
      </c>
      <c r="I22" s="107" t="e">
        <f>VLOOKUP(B22,'veri kontrol listeleri'!A3:W10002,9,0)</f>
        <v>#N/A</v>
      </c>
      <c r="J22" s="106" t="e">
        <f>VLOOKUP(B22,'veri kontrol listeleri'!A3:W10002,10,0)</f>
        <v>#N/A</v>
      </c>
      <c r="K22" s="105" t="e">
        <f t="shared" si="2"/>
        <v>#N/A</v>
      </c>
      <c r="L22" s="139" t="e">
        <f t="shared" si="0"/>
        <v>#N/A</v>
      </c>
      <c r="M22" s="107" t="e">
        <f>VLOOKUP(B22,'veri kontrol listeleri'!A3:W10002,13,0)</f>
        <v>#N/A</v>
      </c>
      <c r="N22" s="107" t="e">
        <f>VLOOKUP(B22,'veri kontrol listeleri'!A3:W10002,14,0)</f>
        <v>#N/A</v>
      </c>
      <c r="O22" s="155"/>
      <c r="P22" s="155"/>
      <c r="Q22" s="106" t="e">
        <f>VLOOKUP(B22,'veri kontrol listeleri'!A3:W10002,17,0)</f>
        <v>#N/A</v>
      </c>
      <c r="R22" s="106" t="e">
        <f>VLOOKUP(B22,'veri kontrol listeleri'!A3:W10002,18,0)</f>
        <v>#N/A</v>
      </c>
      <c r="S22" s="106" t="e">
        <f>VLOOKUP(B22,'veri kontrol listeleri'!A3:W10002,19,0)</f>
        <v>#N/A</v>
      </c>
      <c r="T22" s="106" t="e">
        <f t="shared" si="3"/>
        <v>#N/A</v>
      </c>
      <c r="U22" s="139" t="e">
        <f t="shared" si="1"/>
        <v>#N/A</v>
      </c>
      <c r="V22" s="132" t="str">
        <f>D10</f>
        <v>3.KAT</v>
      </c>
      <c r="W22" s="107" t="e">
        <f>VLOOKUP(B22,'veri kontrol listeleri'!A3:W1002,23,0)</f>
        <v>#N/A</v>
      </c>
    </row>
    <row r="23" spans="1:23" ht="142.5" customHeight="1">
      <c r="A23" s="69">
        <v>12</v>
      </c>
      <c r="B23" s="105">
        <v>0</v>
      </c>
      <c r="C23" s="155" t="e">
        <f>VLOOKUP(B23,'veri kontrol listeleri'!A3:W10000,3,0)</f>
        <v>#N/A</v>
      </c>
      <c r="D23" s="166"/>
      <c r="E23" s="108" t="e">
        <f>VLOOKUP(B23,'veri kontrol listeleri'!A3:W10000,5,0)</f>
        <v>#N/A</v>
      </c>
      <c r="F23" s="107" t="e">
        <f>VLOOKUP(B23,'veri kontrol listeleri'!A3:W10000,6,0)</f>
        <v>#N/A</v>
      </c>
      <c r="G23" s="130" t="e">
        <f>VLOOKUP(B23,'veri kontrol listeleri'!A3:W10000,7,0)</f>
        <v>#N/A</v>
      </c>
      <c r="H23" s="107" t="e">
        <f>VLOOKUP(B23,'veri kontrol listeleri'!A3:W10000,8,0)</f>
        <v>#N/A</v>
      </c>
      <c r="I23" s="107" t="e">
        <f>VLOOKUP(B23,'veri kontrol listeleri'!A3:W10000,9,0)</f>
        <v>#N/A</v>
      </c>
      <c r="J23" s="106" t="e">
        <f>VLOOKUP(B23,'veri kontrol listeleri'!A3:W10000,10,0)</f>
        <v>#N/A</v>
      </c>
      <c r="K23" s="105" t="e">
        <f t="shared" si="2"/>
        <v>#N/A</v>
      </c>
      <c r="L23" s="139" t="e">
        <f t="shared" si="0"/>
        <v>#N/A</v>
      </c>
      <c r="M23" s="107" t="e">
        <f>VLOOKUP(B23,'veri kontrol listeleri'!A3:W10000,13,0)</f>
        <v>#N/A</v>
      </c>
      <c r="N23" s="107" t="e">
        <f>VLOOKUP(B23,'veri kontrol listeleri'!A3:W10000,14,0)</f>
        <v>#N/A</v>
      </c>
      <c r="O23" s="155"/>
      <c r="P23" s="155"/>
      <c r="Q23" s="106" t="e">
        <f>VLOOKUP(B23,'veri kontrol listeleri'!A3:W10000,17,0)</f>
        <v>#N/A</v>
      </c>
      <c r="R23" s="106" t="e">
        <f>VLOOKUP(B23,'veri kontrol listeleri'!A3:W10000,18,0)</f>
        <v>#N/A</v>
      </c>
      <c r="S23" s="106" t="e">
        <f>VLOOKUP(B23,'veri kontrol listeleri'!A3:W10000,19,0)</f>
        <v>#N/A</v>
      </c>
      <c r="T23" s="106" t="e">
        <f t="shared" si="3"/>
        <v>#N/A</v>
      </c>
      <c r="U23" s="139" t="e">
        <f t="shared" si="1"/>
        <v>#N/A</v>
      </c>
      <c r="V23" s="132" t="str">
        <f>D10</f>
        <v>3.KAT</v>
      </c>
      <c r="W23" s="107" t="e">
        <f>VLOOKUP(B23,'veri kontrol listeleri'!A3:W1000,23,0)</f>
        <v>#N/A</v>
      </c>
    </row>
    <row r="24" spans="1:23" ht="118.5" customHeight="1">
      <c r="A24" s="69">
        <v>13</v>
      </c>
      <c r="B24" s="105">
        <v>0</v>
      </c>
      <c r="C24" s="155" t="e">
        <f>VLOOKUP(B24,'veri kontrol listeleri'!A3:W10000,3,0)</f>
        <v>#N/A</v>
      </c>
      <c r="D24" s="166"/>
      <c r="E24" s="108" t="e">
        <f>VLOOKUP(B24,'veri kontrol listeleri'!A3:W10004,5,0)</f>
        <v>#N/A</v>
      </c>
      <c r="F24" s="107" t="e">
        <f>VLOOKUP(B24,'veri kontrol listeleri'!A3:W10004,6,0)</f>
        <v>#N/A</v>
      </c>
      <c r="G24" s="130" t="e">
        <f>VLOOKUP(B24,'veri kontrol listeleri'!A3:W10004,7,0)</f>
        <v>#N/A</v>
      </c>
      <c r="H24" s="107" t="e">
        <f>VLOOKUP(B24,'veri kontrol listeleri'!A3:W10004,8,0)</f>
        <v>#N/A</v>
      </c>
      <c r="I24" s="107" t="e">
        <f>VLOOKUP(B24,'veri kontrol listeleri'!A3:W10004,9,0)</f>
        <v>#N/A</v>
      </c>
      <c r="J24" s="106" t="e">
        <f>VLOOKUP(B24,'veri kontrol listeleri'!A3:W10004,10,0)</f>
        <v>#N/A</v>
      </c>
      <c r="K24" s="105" t="e">
        <f t="shared" si="2"/>
        <v>#N/A</v>
      </c>
      <c r="L24" s="139" t="e">
        <f t="shared" si="0"/>
        <v>#N/A</v>
      </c>
      <c r="M24" s="107" t="e">
        <f>VLOOKUP(B24,'veri kontrol listeleri'!A3:W10004,13,0)</f>
        <v>#N/A</v>
      </c>
      <c r="N24" s="107" t="e">
        <f>VLOOKUP(B24,'veri kontrol listeleri'!A3:W10004,14,0)</f>
        <v>#N/A</v>
      </c>
      <c r="O24" s="155"/>
      <c r="P24" s="155"/>
      <c r="Q24" s="106" t="e">
        <f>VLOOKUP(B24,'veri kontrol listeleri'!A3:W10004,17,0)</f>
        <v>#N/A</v>
      </c>
      <c r="R24" s="106" t="e">
        <f>VLOOKUP(B24,'veri kontrol listeleri'!A3:W10004,18,0)</f>
        <v>#N/A</v>
      </c>
      <c r="S24" s="106" t="e">
        <f>VLOOKUP(B24,'veri kontrol listeleri'!A3:W10004,19,0)</f>
        <v>#N/A</v>
      </c>
      <c r="T24" s="106" t="e">
        <f t="shared" si="3"/>
        <v>#N/A</v>
      </c>
      <c r="U24" s="139" t="e">
        <f t="shared" si="1"/>
        <v>#N/A</v>
      </c>
      <c r="V24" s="132" t="str">
        <f>D10</f>
        <v>3.KAT</v>
      </c>
      <c r="W24" s="107" t="e">
        <f>VLOOKUP(B24,'veri kontrol listeleri'!A3:W1004,23,0)</f>
        <v>#N/A</v>
      </c>
    </row>
    <row r="25" spans="1:23" ht="130.5" customHeight="1">
      <c r="A25" s="69">
        <v>14</v>
      </c>
      <c r="B25" s="105">
        <v>0</v>
      </c>
      <c r="C25" s="155" t="e">
        <f>VLOOKUP(B25,'veri kontrol listeleri'!A5:W10005,3,0)</f>
        <v>#N/A</v>
      </c>
      <c r="D25" s="166"/>
      <c r="E25" s="108" t="e">
        <f>VLOOKUP(B25,'veri kontrol listeleri'!A3:W10005,5,0)</f>
        <v>#N/A</v>
      </c>
      <c r="F25" s="107" t="e">
        <f>VLOOKUP(B25,'veri kontrol listeleri'!A3:W10005,6,0)</f>
        <v>#N/A</v>
      </c>
      <c r="G25" s="130" t="e">
        <f>VLOOKUP(B25,'veri kontrol listeleri'!A3:W10005,7,0)</f>
        <v>#N/A</v>
      </c>
      <c r="H25" s="107" t="e">
        <f>VLOOKUP(B25,'veri kontrol listeleri'!A3:W10005,8,0)</f>
        <v>#N/A</v>
      </c>
      <c r="I25" s="107" t="e">
        <f>VLOOKUP(B25,'veri kontrol listeleri'!A3:W10005,9,0)</f>
        <v>#N/A</v>
      </c>
      <c r="J25" s="106" t="e">
        <f>VLOOKUP(B25,'veri kontrol listeleri'!A3:W10005,10,0)</f>
        <v>#N/A</v>
      </c>
      <c r="K25" s="105" t="e">
        <f t="shared" si="2"/>
        <v>#N/A</v>
      </c>
      <c r="L25" s="139" t="e">
        <f t="shared" si="0"/>
        <v>#N/A</v>
      </c>
      <c r="M25" s="107" t="e">
        <f>VLOOKUP(B25,'veri kontrol listeleri'!A3:W10005,13,0)</f>
        <v>#N/A</v>
      </c>
      <c r="N25" s="107" t="e">
        <f>VLOOKUP(B25,'veri kontrol listeleri'!A3:W10005,14,0)</f>
        <v>#N/A</v>
      </c>
      <c r="O25" s="155"/>
      <c r="P25" s="155"/>
      <c r="Q25" s="106" t="e">
        <f>VLOOKUP(B25,'veri kontrol listeleri'!A3:W10005,17,0)</f>
        <v>#N/A</v>
      </c>
      <c r="R25" s="106" t="e">
        <f>VLOOKUP(B25,'veri kontrol listeleri'!A3:W10005,18,0)</f>
        <v>#N/A</v>
      </c>
      <c r="S25" s="106" t="e">
        <f>VLOOKUP(B25,'veri kontrol listeleri'!A3:W10005,19,0)</f>
        <v>#N/A</v>
      </c>
      <c r="T25" s="106" t="e">
        <f t="shared" si="3"/>
        <v>#N/A</v>
      </c>
      <c r="U25" s="139" t="e">
        <f t="shared" si="1"/>
        <v>#N/A</v>
      </c>
      <c r="V25" s="132" t="str">
        <f>D10</f>
        <v>3.KAT</v>
      </c>
      <c r="W25" s="107" t="e">
        <f>VLOOKUP(B25,'veri kontrol listeleri'!A3:W1005,23,0)</f>
        <v>#N/A</v>
      </c>
    </row>
    <row r="26" spans="1:23" ht="117.75" customHeight="1">
      <c r="A26" s="69">
        <v>15</v>
      </c>
      <c r="B26" s="105"/>
      <c r="C26" s="155" t="e">
        <f>VLOOKUP(B26,'veri kontrol listeleri'!A3:W10006,3,0)</f>
        <v>#N/A</v>
      </c>
      <c r="D26" s="166"/>
      <c r="E26" s="108" t="e">
        <f>VLOOKUP(B26,'veri kontrol listeleri'!A3:W10006,5,0)</f>
        <v>#N/A</v>
      </c>
      <c r="F26" s="107" t="e">
        <f>VLOOKUP(B26,'veri kontrol listeleri'!A3:W10006,6,0)</f>
        <v>#N/A</v>
      </c>
      <c r="G26" s="130" t="e">
        <f>VLOOKUP(B26,'veri kontrol listeleri'!A3:W10006,7,0)</f>
        <v>#N/A</v>
      </c>
      <c r="H26" s="107" t="e">
        <f>VLOOKUP(B26,'veri kontrol listeleri'!A3:W10006,8,0)</f>
        <v>#N/A</v>
      </c>
      <c r="I26" s="107" t="e">
        <f>VLOOKUP(B26,'veri kontrol listeleri'!A3:W10006,9,0)</f>
        <v>#N/A</v>
      </c>
      <c r="J26" s="106" t="e">
        <f>VLOOKUP(B26,'veri kontrol listeleri'!A3:W10006,10,0)</f>
        <v>#N/A</v>
      </c>
      <c r="K26" s="105" t="e">
        <f t="shared" si="2"/>
        <v>#N/A</v>
      </c>
      <c r="L26" s="139" t="e">
        <f t="shared" si="0"/>
        <v>#N/A</v>
      </c>
      <c r="M26" s="107" t="e">
        <f>VLOOKUP(B26,'veri kontrol listeleri'!A3:W10006,13,0)</f>
        <v>#N/A</v>
      </c>
      <c r="N26" s="107" t="e">
        <f>VLOOKUP(B26,'veri kontrol listeleri'!A3:W10006,14,0)</f>
        <v>#N/A</v>
      </c>
      <c r="O26" s="155"/>
      <c r="P26" s="155"/>
      <c r="Q26" s="106" t="e">
        <f>VLOOKUP(B26,'veri kontrol listeleri'!A3:W10006,17,0)</f>
        <v>#N/A</v>
      </c>
      <c r="R26" s="106" t="e">
        <f>VLOOKUP(B26,'veri kontrol listeleri'!A3:W10006,18,0)</f>
        <v>#N/A</v>
      </c>
      <c r="S26" s="106" t="e">
        <f>VLOOKUP(B26,'veri kontrol listeleri'!A3:W10006,19,0)</f>
        <v>#N/A</v>
      </c>
      <c r="T26" s="106" t="e">
        <f t="shared" si="3"/>
        <v>#N/A</v>
      </c>
      <c r="U26" s="139" t="e">
        <f t="shared" si="1"/>
        <v>#N/A</v>
      </c>
      <c r="V26" s="132" t="str">
        <f>D10</f>
        <v>3.KAT</v>
      </c>
      <c r="W26" s="107" t="e">
        <f>VLOOKUP(B26,'veri kontrol listeleri'!A3:W1006,23,0)</f>
        <v>#N/A</v>
      </c>
    </row>
    <row r="27" spans="1:23" ht="117.75" customHeight="1">
      <c r="A27" s="69">
        <v>16</v>
      </c>
      <c r="B27" s="105"/>
      <c r="C27" s="155" t="e">
        <f>VLOOKUP(B27,'veri kontrol listeleri'!A3:W10007,3,0)</f>
        <v>#N/A</v>
      </c>
      <c r="D27" s="166"/>
      <c r="E27" s="108" t="e">
        <f>VLOOKUP(B27,'veri kontrol listeleri'!A18:W10007,5,0)</f>
        <v>#N/A</v>
      </c>
      <c r="F27" s="107" t="e">
        <f>VLOOKUP(B27,'veri kontrol listeleri'!A18:W10007,6,0)</f>
        <v>#N/A</v>
      </c>
      <c r="G27" s="130" t="e">
        <f>VLOOKUP(B27,'veri kontrol listeleri'!A18:W10007,7,0)</f>
        <v>#N/A</v>
      </c>
      <c r="H27" s="107" t="e">
        <f>VLOOKUP(B27,'veri kontrol listeleri'!A18:W10007,8,0)</f>
        <v>#N/A</v>
      </c>
      <c r="I27" s="107" t="e">
        <f>VLOOKUP(B27,'veri kontrol listeleri'!A18:W10007,9,0)</f>
        <v>#N/A</v>
      </c>
      <c r="J27" s="106" t="e">
        <f>VLOOKUP(B27,'veri kontrol listeleri'!A18:W10007,10,0)</f>
        <v>#N/A</v>
      </c>
      <c r="K27" s="105" t="e">
        <f t="shared" si="2"/>
        <v>#N/A</v>
      </c>
      <c r="L27" s="139" t="e">
        <f t="shared" si="0"/>
        <v>#N/A</v>
      </c>
      <c r="M27" s="107" t="e">
        <f>VLOOKUP(B27,'veri kontrol listeleri'!A18:W10007,13,0)</f>
        <v>#N/A</v>
      </c>
      <c r="N27" s="107" t="e">
        <f>VLOOKUP(B27,'veri kontrol listeleri'!A18:W10007,14,0)</f>
        <v>#N/A</v>
      </c>
      <c r="O27" s="155"/>
      <c r="P27" s="155"/>
      <c r="Q27" s="106" t="e">
        <f>VLOOKUP(B27,'veri kontrol listeleri'!A18:W10007,17,0)</f>
        <v>#N/A</v>
      </c>
      <c r="R27" s="106" t="e">
        <f>VLOOKUP(B27,'veri kontrol listeleri'!A18:W10007,18,0)</f>
        <v>#N/A</v>
      </c>
      <c r="S27" s="106" t="e">
        <f>VLOOKUP(B27,'veri kontrol listeleri'!A18:W10007,19,0)</f>
        <v>#N/A</v>
      </c>
      <c r="T27" s="106" t="e">
        <f t="shared" si="3"/>
        <v>#N/A</v>
      </c>
      <c r="U27" s="139" t="e">
        <f t="shared" si="1"/>
        <v>#N/A</v>
      </c>
      <c r="V27" s="132" t="str">
        <f>D10</f>
        <v>3.KAT</v>
      </c>
      <c r="W27" s="107" t="e">
        <f>VLOOKUP(B27,'veri kontrol listeleri'!A17:W1007,23,0)</f>
        <v>#N/A</v>
      </c>
    </row>
    <row r="28" spans="1:23" ht="114.75" customHeight="1">
      <c r="A28" s="69">
        <v>17</v>
      </c>
      <c r="B28" s="105">
        <v>0</v>
      </c>
      <c r="C28" s="155" t="e">
        <f>VLOOKUP(B28,'veri kontrol listeleri'!A3:W10008,3,0)</f>
        <v>#N/A</v>
      </c>
      <c r="D28" s="166"/>
      <c r="E28" s="108" t="e">
        <f>VLOOKUP(B28,'veri kontrol listeleri'!A3:W10008,5,0)</f>
        <v>#N/A</v>
      </c>
      <c r="F28" s="107" t="e">
        <f>VLOOKUP(B28,'veri kontrol listeleri'!A3:W10008,6,0)</f>
        <v>#N/A</v>
      </c>
      <c r="G28" s="130" t="e">
        <f>VLOOKUP(B28,'veri kontrol listeleri'!A3:W10008,7,0)</f>
        <v>#N/A</v>
      </c>
      <c r="H28" s="107" t="e">
        <f>VLOOKUP(B28,'veri kontrol listeleri'!A3:W10008,8,0)</f>
        <v>#N/A</v>
      </c>
      <c r="I28" s="107" t="e">
        <f>VLOOKUP(B28,'veri kontrol listeleri'!A3:W10008,9,0)</f>
        <v>#N/A</v>
      </c>
      <c r="J28" s="106" t="e">
        <f>VLOOKUP(B28,'veri kontrol listeleri'!A3:W10008,10,0)</f>
        <v>#N/A</v>
      </c>
      <c r="K28" s="105" t="e">
        <f t="shared" si="2"/>
        <v>#N/A</v>
      </c>
      <c r="L28" s="139" t="e">
        <f t="shared" si="0"/>
        <v>#N/A</v>
      </c>
      <c r="M28" s="107" t="e">
        <f>VLOOKUP(B28,'veri kontrol listeleri'!A3:W10008,13,0)</f>
        <v>#N/A</v>
      </c>
      <c r="N28" s="107" t="e">
        <f>VLOOKUP(B28,'veri kontrol listeleri'!A3:W10008,14,0)</f>
        <v>#N/A</v>
      </c>
      <c r="O28" s="155"/>
      <c r="P28" s="155"/>
      <c r="Q28" s="106" t="e">
        <f>VLOOKUP(B28,'veri kontrol listeleri'!A3:W10008,17,0)</f>
        <v>#N/A</v>
      </c>
      <c r="R28" s="106" t="e">
        <f>VLOOKUP(B28,'veri kontrol listeleri'!A3:W10008,18,0)</f>
        <v>#N/A</v>
      </c>
      <c r="S28" s="106" t="e">
        <f>VLOOKUP(B28,'veri kontrol listeleri'!A3:W10008,19,0)</f>
        <v>#N/A</v>
      </c>
      <c r="T28" s="106" t="e">
        <f t="shared" si="3"/>
        <v>#N/A</v>
      </c>
      <c r="U28" s="139" t="e">
        <f t="shared" si="1"/>
        <v>#N/A</v>
      </c>
      <c r="V28" s="132" t="str">
        <f>D10</f>
        <v>3.KAT</v>
      </c>
      <c r="W28" s="107" t="e">
        <f>VLOOKUP(B28,'veri kontrol listeleri'!A3:W1008,23,0)</f>
        <v>#N/A</v>
      </c>
    </row>
    <row r="29" spans="1:23" ht="179.25" customHeight="1">
      <c r="A29" s="69">
        <v>18</v>
      </c>
      <c r="B29" s="105">
        <v>0</v>
      </c>
      <c r="C29" s="155" t="e">
        <f>VLOOKUP(B29,'veri kontrol listeleri'!A3:W10009,3,0)</f>
        <v>#N/A</v>
      </c>
      <c r="D29" s="166"/>
      <c r="E29" s="108" t="e">
        <f>VLOOKUP(B29,'veri kontrol listeleri'!A3:W10009,5,0)</f>
        <v>#N/A</v>
      </c>
      <c r="F29" s="107" t="e">
        <f>VLOOKUP(B29,'veri kontrol listeleri'!A3:W10009,6,0)</f>
        <v>#N/A</v>
      </c>
      <c r="G29" s="130" t="e">
        <f>VLOOKUP(B29,'veri kontrol listeleri'!A3:W10009,7,0)</f>
        <v>#N/A</v>
      </c>
      <c r="H29" s="107" t="e">
        <f>VLOOKUP(B29,'veri kontrol listeleri'!A3:W10009,8,0)</f>
        <v>#N/A</v>
      </c>
      <c r="I29" s="107" t="e">
        <f>VLOOKUP(B29,'veri kontrol listeleri'!A3:W10009,9,0)</f>
        <v>#N/A</v>
      </c>
      <c r="J29" s="106" t="e">
        <f>VLOOKUP(B29,'veri kontrol listeleri'!A3:W10009,10,0)</f>
        <v>#N/A</v>
      </c>
      <c r="K29" s="105" t="e">
        <f t="shared" si="2"/>
        <v>#N/A</v>
      </c>
      <c r="L29" s="139" t="e">
        <f t="shared" si="0"/>
        <v>#N/A</v>
      </c>
      <c r="M29" s="107" t="e">
        <f>VLOOKUP(B29,'veri kontrol listeleri'!A3:W10009,13,0)</f>
        <v>#N/A</v>
      </c>
      <c r="N29" s="107" t="e">
        <f>VLOOKUP(B29,'veri kontrol listeleri'!A3:W10009,14,0)</f>
        <v>#N/A</v>
      </c>
      <c r="O29" s="155"/>
      <c r="P29" s="155"/>
      <c r="Q29" s="106" t="e">
        <f>VLOOKUP(B29,'veri kontrol listeleri'!A3:W10009,17,0)</f>
        <v>#N/A</v>
      </c>
      <c r="R29" s="106" t="e">
        <f>VLOOKUP(B29,'veri kontrol listeleri'!A3:W10009,18,0)</f>
        <v>#N/A</v>
      </c>
      <c r="S29" s="106" t="e">
        <f>VLOOKUP(B29,'veri kontrol listeleri'!A3:W10009,19,0)</f>
        <v>#N/A</v>
      </c>
      <c r="T29" s="106" t="e">
        <f>R29*S29</f>
        <v>#N/A</v>
      </c>
      <c r="U29" s="139" t="e">
        <f t="shared" si="1"/>
        <v>#N/A</v>
      </c>
      <c r="V29" s="132" t="str">
        <f>D10</f>
        <v>3.KAT</v>
      </c>
      <c r="W29" s="107" t="e">
        <f>VLOOKUP(B29,'veri kontrol listeleri'!A3:W1009,23,0)</f>
        <v>#N/A</v>
      </c>
    </row>
    <row r="30" spans="1:23" ht="130.5" customHeight="1">
      <c r="A30" s="69">
        <v>19</v>
      </c>
      <c r="B30" s="105">
        <v>0</v>
      </c>
      <c r="C30" s="155" t="e">
        <f>VLOOKUP(B30,'veri kontrol listeleri'!A3:W10010,3,0)</f>
        <v>#N/A</v>
      </c>
      <c r="D30" s="166"/>
      <c r="E30" s="108" t="e">
        <f>VLOOKUP(B30,'veri kontrol listeleri'!A3:W10010,5,0)</f>
        <v>#N/A</v>
      </c>
      <c r="F30" s="107" t="e">
        <f>VLOOKUP(B30,'veri kontrol listeleri'!A3:W10010,6,0)</f>
        <v>#N/A</v>
      </c>
      <c r="G30" s="130" t="e">
        <f>VLOOKUP(B30,'veri kontrol listeleri'!A3:W10010,7,0)</f>
        <v>#N/A</v>
      </c>
      <c r="H30" s="107" t="e">
        <f>VLOOKUP(B30,'veri kontrol listeleri'!A3:W10010,8,0)</f>
        <v>#N/A</v>
      </c>
      <c r="I30" s="107" t="e">
        <f>VLOOKUP(B30,'veri kontrol listeleri'!A3:W10010,9,0)</f>
        <v>#N/A</v>
      </c>
      <c r="J30" s="106" t="e">
        <f>VLOOKUP(B30,'veri kontrol listeleri'!A3:W10010,10,0)</f>
        <v>#N/A</v>
      </c>
      <c r="K30" s="105" t="e">
        <f t="shared" si="2"/>
        <v>#N/A</v>
      </c>
      <c r="L30" s="139" t="e">
        <f t="shared" si="0"/>
        <v>#N/A</v>
      </c>
      <c r="M30" s="107" t="e">
        <f>VLOOKUP(B30,'veri kontrol listeleri'!A3:W10010,13,0)</f>
        <v>#N/A</v>
      </c>
      <c r="N30" s="107" t="e">
        <f>VLOOKUP(B30,'veri kontrol listeleri'!A3:W10010,14,0)</f>
        <v>#N/A</v>
      </c>
      <c r="O30" s="155"/>
      <c r="P30" s="155"/>
      <c r="Q30" s="106" t="e">
        <f>VLOOKUP(B30,'veri kontrol listeleri'!A3:W10010,17,0)</f>
        <v>#N/A</v>
      </c>
      <c r="R30" s="106" t="e">
        <f>VLOOKUP(B30,'veri kontrol listeleri'!A3:W10010,18,0)</f>
        <v>#N/A</v>
      </c>
      <c r="S30" s="106" t="e">
        <f>VLOOKUP(B30,'veri kontrol listeleri'!A3:W10010,19,0)</f>
        <v>#N/A</v>
      </c>
      <c r="T30" s="106" t="e">
        <f t="shared" si="3"/>
        <v>#N/A</v>
      </c>
      <c r="U30" s="139" t="e">
        <f t="shared" si="1"/>
        <v>#N/A</v>
      </c>
      <c r="V30" s="132" t="str">
        <f>D10</f>
        <v>3.KAT</v>
      </c>
      <c r="W30" s="107" t="e">
        <f>VLOOKUP(B30,'veri kontrol listeleri'!A3:W1010,23,0)</f>
        <v>#N/A</v>
      </c>
    </row>
    <row r="31" spans="1:23" ht="128.25" customHeight="1">
      <c r="A31" s="69">
        <v>20</v>
      </c>
      <c r="B31" s="105"/>
      <c r="C31" s="155" t="e">
        <f>VLOOKUP(B31,'veri kontrol listeleri'!A3:W10011,3,0)</f>
        <v>#N/A</v>
      </c>
      <c r="D31" s="166"/>
      <c r="E31" s="108" t="e">
        <f>VLOOKUP(B31,'veri kontrol listeleri'!A3:W10011,5,0)</f>
        <v>#N/A</v>
      </c>
      <c r="F31" s="107" t="e">
        <f>VLOOKUP(B31,'veri kontrol listeleri'!A3:W10011,6,0)</f>
        <v>#N/A</v>
      </c>
      <c r="G31" s="130" t="e">
        <f>VLOOKUP(B31,'veri kontrol listeleri'!A3:W10011,7,0)</f>
        <v>#N/A</v>
      </c>
      <c r="H31" s="107" t="e">
        <f>VLOOKUP(B31,'veri kontrol listeleri'!A3:W10011,8,0)</f>
        <v>#N/A</v>
      </c>
      <c r="I31" s="107" t="e">
        <f>VLOOKUP(B31,'veri kontrol listeleri'!A3:W10011,9,0)</f>
        <v>#N/A</v>
      </c>
      <c r="J31" s="106" t="e">
        <f>VLOOKUP(B31,'veri kontrol listeleri'!A3:W10011,10,0)</f>
        <v>#N/A</v>
      </c>
      <c r="K31" s="105" t="e">
        <f t="shared" si="2"/>
        <v>#N/A</v>
      </c>
      <c r="L31" s="139" t="e">
        <f t="shared" si="0"/>
        <v>#N/A</v>
      </c>
      <c r="M31" s="107" t="e">
        <f>VLOOKUP(B31,'veri kontrol listeleri'!A3:W10011,13,0)</f>
        <v>#N/A</v>
      </c>
      <c r="N31" s="107" t="e">
        <f>VLOOKUP(B31,'veri kontrol listeleri'!A3:W10011,14,0)</f>
        <v>#N/A</v>
      </c>
      <c r="O31" s="155"/>
      <c r="P31" s="155"/>
      <c r="Q31" s="106" t="e">
        <f>VLOOKUP(B31,'veri kontrol listeleri'!A3:W10011,17,0)</f>
        <v>#N/A</v>
      </c>
      <c r="R31" s="106" t="e">
        <f>VLOOKUP(B31,'veri kontrol listeleri'!A3:W10011,18,0)</f>
        <v>#N/A</v>
      </c>
      <c r="S31" s="106" t="e">
        <f>VLOOKUP(B31,'veri kontrol listeleri'!A3:W10011,19,0)</f>
        <v>#N/A</v>
      </c>
      <c r="T31" s="106" t="e">
        <f t="shared" si="3"/>
        <v>#N/A</v>
      </c>
      <c r="U31" s="139" t="e">
        <f t="shared" si="1"/>
        <v>#N/A</v>
      </c>
      <c r="V31" s="132" t="str">
        <f>D10</f>
        <v>3.KAT</v>
      </c>
      <c r="W31" s="107" t="e">
        <f>VLOOKUP(B31,'veri kontrol listeleri'!A3:W1011,23,0)</f>
        <v>#N/A</v>
      </c>
    </row>
    <row r="32" spans="1:23" ht="133.5" customHeight="1">
      <c r="A32" s="69">
        <v>21</v>
      </c>
      <c r="B32" s="105"/>
      <c r="C32" s="155" t="e">
        <f>VLOOKUP(B32,'veri kontrol listeleri'!A3:W10012,3,0)</f>
        <v>#N/A</v>
      </c>
      <c r="D32" s="166"/>
      <c r="E32" s="108" t="e">
        <f>VLOOKUP(B32,'veri kontrol listeleri'!A3:W10012,5,0)</f>
        <v>#N/A</v>
      </c>
      <c r="F32" s="107" t="e">
        <f>VLOOKUP(B32,'veri kontrol listeleri'!A3:W10012,6,0)</f>
        <v>#N/A</v>
      </c>
      <c r="G32" s="130" t="e">
        <f>VLOOKUP(B32,'veri kontrol listeleri'!A3:W10012,7,0)</f>
        <v>#N/A</v>
      </c>
      <c r="H32" s="107" t="e">
        <f>VLOOKUP(B32,'veri kontrol listeleri'!A3:W10012,8,0)</f>
        <v>#N/A</v>
      </c>
      <c r="I32" s="107" t="e">
        <f>VLOOKUP(B32,'veri kontrol listeleri'!A3:W10012,9,0)</f>
        <v>#N/A</v>
      </c>
      <c r="J32" s="106" t="e">
        <f>VLOOKUP(B32,'veri kontrol listeleri'!A3:W10012,10,0)</f>
        <v>#N/A</v>
      </c>
      <c r="K32" s="105" t="e">
        <f t="shared" si="2"/>
        <v>#N/A</v>
      </c>
      <c r="L32" s="139" t="e">
        <f t="shared" si="0"/>
        <v>#N/A</v>
      </c>
      <c r="M32" s="107" t="e">
        <f>VLOOKUP(B32,'veri kontrol listeleri'!A3:W10012,13,0)</f>
        <v>#N/A</v>
      </c>
      <c r="N32" s="107" t="e">
        <f>VLOOKUP(B32,'veri kontrol listeleri'!A3:W10012,14,0)</f>
        <v>#N/A</v>
      </c>
      <c r="O32" s="155"/>
      <c r="P32" s="155"/>
      <c r="Q32" s="106" t="e">
        <f>VLOOKUP(B32,'veri kontrol listeleri'!A3:W10012,17,0)</f>
        <v>#N/A</v>
      </c>
      <c r="R32" s="106" t="e">
        <f>VLOOKUP(B32,'veri kontrol listeleri'!A3:W10012,18,0)</f>
        <v>#N/A</v>
      </c>
      <c r="S32" s="106" t="e">
        <f>VLOOKUP(B32,'veri kontrol listeleri'!A3:W10012,19,0)</f>
        <v>#N/A</v>
      </c>
      <c r="T32" s="106" t="e">
        <f t="shared" si="3"/>
        <v>#N/A</v>
      </c>
      <c r="U32" s="139" t="e">
        <f t="shared" si="1"/>
        <v>#N/A</v>
      </c>
      <c r="V32" s="132" t="str">
        <f>D10</f>
        <v>3.KAT</v>
      </c>
      <c r="W32" s="107" t="e">
        <f>VLOOKUP(B32,'veri kontrol listeleri'!A3:W1012,23,0)</f>
        <v>#N/A</v>
      </c>
    </row>
    <row r="33" spans="1:23" ht="96" customHeight="1">
      <c r="A33" s="69">
        <v>22</v>
      </c>
      <c r="B33" s="105"/>
      <c r="C33" s="155" t="e">
        <f>VLOOKUP(B33,'veri kontrol listeleri'!A3:W10013,3,0)</f>
        <v>#N/A</v>
      </c>
      <c r="D33" s="166"/>
      <c r="E33" s="108" t="e">
        <f>VLOOKUP(B33,'veri kontrol listeleri'!A3:W10013,5,0)</f>
        <v>#N/A</v>
      </c>
      <c r="F33" s="107" t="e">
        <f>VLOOKUP(B33,'veri kontrol listeleri'!A3:W10013,6,0)</f>
        <v>#N/A</v>
      </c>
      <c r="G33" s="130" t="e">
        <f>VLOOKUP(B33,'veri kontrol listeleri'!A3:W10013,7,0)</f>
        <v>#N/A</v>
      </c>
      <c r="H33" s="107" t="e">
        <f>VLOOKUP(B33,'veri kontrol listeleri'!A3:W10013,8,0)</f>
        <v>#N/A</v>
      </c>
      <c r="I33" s="107" t="e">
        <f>VLOOKUP(B33,'veri kontrol listeleri'!A3:W10013,9,0)</f>
        <v>#N/A</v>
      </c>
      <c r="J33" s="106" t="e">
        <f>VLOOKUP(B33,'veri kontrol listeleri'!A3:W10013,10,0)</f>
        <v>#N/A</v>
      </c>
      <c r="K33" s="105" t="e">
        <f t="shared" si="2"/>
        <v>#N/A</v>
      </c>
      <c r="L33" s="139" t="e">
        <f t="shared" si="0"/>
        <v>#N/A</v>
      </c>
      <c r="M33" s="107" t="e">
        <f>VLOOKUP(B33,'veri kontrol listeleri'!A3:W10013,13,0)</f>
        <v>#N/A</v>
      </c>
      <c r="N33" s="107" t="e">
        <f>VLOOKUP(B33,'veri kontrol listeleri'!A3:W10013,14,0)</f>
        <v>#N/A</v>
      </c>
      <c r="O33" s="155"/>
      <c r="P33" s="155"/>
      <c r="Q33" s="106" t="e">
        <f>VLOOKUP(B33,'veri kontrol listeleri'!A3:W10013,17,0)</f>
        <v>#N/A</v>
      </c>
      <c r="R33" s="106" t="e">
        <f>VLOOKUP(B33,'veri kontrol listeleri'!A3:W10013,18,0)</f>
        <v>#N/A</v>
      </c>
      <c r="S33" s="106" t="e">
        <f>VLOOKUP(B33,'veri kontrol listeleri'!A3:W10013,19,0)</f>
        <v>#N/A</v>
      </c>
      <c r="T33" s="106" t="e">
        <f t="shared" si="3"/>
        <v>#N/A</v>
      </c>
      <c r="U33" s="139" t="e">
        <f t="shared" si="1"/>
        <v>#N/A</v>
      </c>
      <c r="V33" s="132" t="str">
        <f>D10</f>
        <v>3.KAT</v>
      </c>
      <c r="W33" s="107" t="e">
        <f>VLOOKUP(B33,'veri kontrol listeleri'!A3:W1013,23,0)</f>
        <v>#N/A</v>
      </c>
    </row>
    <row r="34" spans="1:23" ht="97.5" customHeight="1">
      <c r="A34" s="69">
        <v>23</v>
      </c>
      <c r="B34" s="105"/>
      <c r="C34" s="155" t="e">
        <f>VLOOKUP(B34,'veri kontrol listeleri'!A3:W10014,3,0)</f>
        <v>#N/A</v>
      </c>
      <c r="D34" s="166"/>
      <c r="E34" s="108" t="e">
        <f>VLOOKUP(B34,'veri kontrol listeleri'!A3:W10014,5,0)</f>
        <v>#N/A</v>
      </c>
      <c r="F34" s="107" t="e">
        <f>VLOOKUP(B34,'veri kontrol listeleri'!A3:W10014,6,0)</f>
        <v>#N/A</v>
      </c>
      <c r="G34" s="130" t="e">
        <f>VLOOKUP(B34,'veri kontrol listeleri'!A3:W10014,7,0)</f>
        <v>#N/A</v>
      </c>
      <c r="H34" s="107" t="e">
        <f>VLOOKUP(B34,'veri kontrol listeleri'!A3:W10014,8,0)</f>
        <v>#N/A</v>
      </c>
      <c r="I34" s="107" t="e">
        <f>VLOOKUP(B34,'veri kontrol listeleri'!A3:W10014,9,0)</f>
        <v>#N/A</v>
      </c>
      <c r="J34" s="106" t="e">
        <f>VLOOKUP(B34,'veri kontrol listeleri'!A3:W10014,10,0)</f>
        <v>#N/A</v>
      </c>
      <c r="K34" s="105" t="e">
        <f t="shared" si="2"/>
        <v>#N/A</v>
      </c>
      <c r="L34" s="139" t="e">
        <f t="shared" si="0"/>
        <v>#N/A</v>
      </c>
      <c r="M34" s="107" t="e">
        <f>VLOOKUP(B34,'veri kontrol listeleri'!A3:W10014,13,0)</f>
        <v>#N/A</v>
      </c>
      <c r="N34" s="107" t="e">
        <f>VLOOKUP(B34,'veri kontrol listeleri'!A3:W10014,14,0)</f>
        <v>#N/A</v>
      </c>
      <c r="O34" s="155"/>
      <c r="P34" s="155"/>
      <c r="Q34" s="106" t="e">
        <f>VLOOKUP(B34,'veri kontrol listeleri'!A3:W10014,17,0)</f>
        <v>#N/A</v>
      </c>
      <c r="R34" s="106" t="e">
        <f>VLOOKUP(B34,'veri kontrol listeleri'!A3:W10014,18,0)</f>
        <v>#N/A</v>
      </c>
      <c r="S34" s="106" t="e">
        <f>VLOOKUP(B34,'veri kontrol listeleri'!A3:W10014,19,0)</f>
        <v>#N/A</v>
      </c>
      <c r="T34" s="106" t="e">
        <f t="shared" si="3"/>
        <v>#N/A</v>
      </c>
      <c r="U34" s="139" t="e">
        <f t="shared" si="1"/>
        <v>#N/A</v>
      </c>
      <c r="V34" s="132" t="str">
        <f>D10</f>
        <v>3.KAT</v>
      </c>
      <c r="W34" s="107" t="e">
        <f>VLOOKUP(B34,'veri kontrol listeleri'!A3:W1014,23,0)</f>
        <v>#N/A</v>
      </c>
    </row>
    <row r="35" spans="1:23" ht="97.5" customHeight="1">
      <c r="A35" s="69">
        <v>24</v>
      </c>
      <c r="B35" s="105"/>
      <c r="C35" s="155" t="e">
        <f>VLOOKUP(B35,'veri kontrol listeleri'!A3:W10015,3,0)</f>
        <v>#N/A</v>
      </c>
      <c r="D35" s="166"/>
      <c r="E35" s="108" t="e">
        <f>VLOOKUP(B35,'veri kontrol listeleri'!A3:W10015,5,0)</f>
        <v>#N/A</v>
      </c>
      <c r="F35" s="107" t="e">
        <f>VLOOKUP(B35,'veri kontrol listeleri'!A3:W10015,6,0)</f>
        <v>#N/A</v>
      </c>
      <c r="G35" s="130" t="e">
        <f>VLOOKUP(B35,'veri kontrol listeleri'!A3:W10015,7,0)</f>
        <v>#N/A</v>
      </c>
      <c r="H35" s="107" t="e">
        <f>VLOOKUP(B35,'veri kontrol listeleri'!A3:W10015,8,0)</f>
        <v>#N/A</v>
      </c>
      <c r="I35" s="107" t="e">
        <f>VLOOKUP(B35,'veri kontrol listeleri'!A3:W10015,9,0)</f>
        <v>#N/A</v>
      </c>
      <c r="J35" s="106" t="e">
        <f>VLOOKUP(B35,'veri kontrol listeleri'!A3:W10015,10,0)</f>
        <v>#N/A</v>
      </c>
      <c r="K35" s="105" t="e">
        <f t="shared" si="2"/>
        <v>#N/A</v>
      </c>
      <c r="L35" s="139" t="e">
        <f t="shared" si="0"/>
        <v>#N/A</v>
      </c>
      <c r="M35" s="107" t="e">
        <f>VLOOKUP(B35,'veri kontrol listeleri'!A3:W10015,13,0)</f>
        <v>#N/A</v>
      </c>
      <c r="N35" s="107" t="e">
        <f>VLOOKUP(B35,'veri kontrol listeleri'!A3:W10015,14,0)</f>
        <v>#N/A</v>
      </c>
      <c r="O35" s="155"/>
      <c r="P35" s="155"/>
      <c r="Q35" s="106" t="e">
        <f>VLOOKUP(B35,'veri kontrol listeleri'!A3:W10015,17,0)</f>
        <v>#N/A</v>
      </c>
      <c r="R35" s="106" t="e">
        <f>VLOOKUP(B35,'veri kontrol listeleri'!A3:W10015,18,0)</f>
        <v>#N/A</v>
      </c>
      <c r="S35" s="106" t="e">
        <f>VLOOKUP(B35,'veri kontrol listeleri'!A3:W10015,19,0)</f>
        <v>#N/A</v>
      </c>
      <c r="T35" s="106" t="e">
        <f t="shared" si="3"/>
        <v>#N/A</v>
      </c>
      <c r="U35" s="139" t="e">
        <f t="shared" si="1"/>
        <v>#N/A</v>
      </c>
      <c r="V35" s="132" t="str">
        <f>D10</f>
        <v>3.KAT</v>
      </c>
      <c r="W35" s="107" t="e">
        <f>VLOOKUP(B35,'veri kontrol listeleri'!A3:W1015,23,0)</f>
        <v>#N/A</v>
      </c>
    </row>
    <row r="36" spans="1:23" ht="97.5" customHeight="1">
      <c r="A36" s="69">
        <v>25</v>
      </c>
      <c r="B36" s="105"/>
      <c r="C36" s="155" t="e">
        <f>VLOOKUP(B36,'veri kontrol listeleri'!A3:W10016,3,0)</f>
        <v>#N/A</v>
      </c>
      <c r="D36" s="166"/>
      <c r="E36" s="108" t="e">
        <f>VLOOKUP(B36,'veri kontrol listeleri'!A3:W10016,5,0)</f>
        <v>#N/A</v>
      </c>
      <c r="F36" s="107" t="e">
        <f>VLOOKUP(B36,'veri kontrol listeleri'!A3:W10016,6,0)</f>
        <v>#N/A</v>
      </c>
      <c r="G36" s="130" t="e">
        <f>VLOOKUP(B36,'veri kontrol listeleri'!A3:W10016,7,0)</f>
        <v>#N/A</v>
      </c>
      <c r="H36" s="107" t="e">
        <f>VLOOKUP(B36,'veri kontrol listeleri'!A3:W10016,8,0)</f>
        <v>#N/A</v>
      </c>
      <c r="I36" s="107" t="e">
        <f>VLOOKUP(B36,'veri kontrol listeleri'!A3:W10016,9,0)</f>
        <v>#N/A</v>
      </c>
      <c r="J36" s="106" t="e">
        <f>VLOOKUP(B36,'veri kontrol listeleri'!A3:W10016,10,0)</f>
        <v>#N/A</v>
      </c>
      <c r="K36" s="105" t="e">
        <f t="shared" si="2"/>
        <v>#N/A</v>
      </c>
      <c r="L36" s="139" t="e">
        <f t="shared" si="0"/>
        <v>#N/A</v>
      </c>
      <c r="M36" s="107" t="e">
        <f>VLOOKUP(B36,'veri kontrol listeleri'!A3:W10016,13,0)</f>
        <v>#N/A</v>
      </c>
      <c r="N36" s="107" t="e">
        <f>VLOOKUP(B36,'veri kontrol listeleri'!A3:W10016,14,0)</f>
        <v>#N/A</v>
      </c>
      <c r="O36" s="155"/>
      <c r="P36" s="155"/>
      <c r="Q36" s="106" t="e">
        <f>VLOOKUP(B36,'veri kontrol listeleri'!A3:W10016,17,0)</f>
        <v>#N/A</v>
      </c>
      <c r="R36" s="106" t="e">
        <f>VLOOKUP(B36,'veri kontrol listeleri'!A3:W10016,18,0)</f>
        <v>#N/A</v>
      </c>
      <c r="S36" s="106" t="e">
        <f>VLOOKUP(B36,'veri kontrol listeleri'!A3:W10016,19,0)</f>
        <v>#N/A</v>
      </c>
      <c r="T36" s="106" t="e">
        <f t="shared" si="3"/>
        <v>#N/A</v>
      </c>
      <c r="U36" s="139" t="e">
        <f t="shared" si="1"/>
        <v>#N/A</v>
      </c>
      <c r="V36" s="132" t="str">
        <f>D10</f>
        <v>3.KAT</v>
      </c>
      <c r="W36" s="107" t="e">
        <f>VLOOKUP(B36,'veri kontrol listeleri'!A3:W1016,23,0)</f>
        <v>#N/A</v>
      </c>
    </row>
    <row r="37" spans="1:23" ht="97.5" customHeight="1">
      <c r="A37" s="69">
        <v>26</v>
      </c>
      <c r="B37" s="105"/>
      <c r="C37" s="155" t="e">
        <f>VLOOKUP(B37,'veri kontrol listeleri'!A3:W10017,3,0)</f>
        <v>#N/A</v>
      </c>
      <c r="D37" s="166"/>
      <c r="E37" s="108" t="e">
        <f>VLOOKUP(B37,'veri kontrol listeleri'!A3:W10017,5,0)</f>
        <v>#N/A</v>
      </c>
      <c r="F37" s="107" t="e">
        <f>VLOOKUP(B37,'veri kontrol listeleri'!A3:W10017,6,0)</f>
        <v>#N/A</v>
      </c>
      <c r="G37" s="130" t="e">
        <f>VLOOKUP(B37,'veri kontrol listeleri'!A3:W10017,7,0)</f>
        <v>#N/A</v>
      </c>
      <c r="H37" s="107" t="e">
        <f>VLOOKUP(B37,'veri kontrol listeleri'!A3:W10017,8,0)</f>
        <v>#N/A</v>
      </c>
      <c r="I37" s="107" t="e">
        <f>VLOOKUP(B37,'veri kontrol listeleri'!A3:W10017,9,0)</f>
        <v>#N/A</v>
      </c>
      <c r="J37" s="106" t="e">
        <f>VLOOKUP(B37,'veri kontrol listeleri'!A3:W10017,10,0)</f>
        <v>#N/A</v>
      </c>
      <c r="K37" s="105" t="e">
        <f t="shared" si="2"/>
        <v>#N/A</v>
      </c>
      <c r="L37" s="139" t="e">
        <f t="shared" si="0"/>
        <v>#N/A</v>
      </c>
      <c r="M37" s="107" t="e">
        <f>VLOOKUP(B37,'veri kontrol listeleri'!A3:W10017,13,0)</f>
        <v>#N/A</v>
      </c>
      <c r="N37" s="107" t="e">
        <f>VLOOKUP(B37,'veri kontrol listeleri'!A3:W10017,14,0)</f>
        <v>#N/A</v>
      </c>
      <c r="O37" s="155"/>
      <c r="P37" s="155"/>
      <c r="Q37" s="106" t="e">
        <f>VLOOKUP(B37,'veri kontrol listeleri'!A3:W10017,17,0)</f>
        <v>#N/A</v>
      </c>
      <c r="R37" s="106" t="e">
        <f>VLOOKUP(B37,'veri kontrol listeleri'!A3:W10017,18,0)</f>
        <v>#N/A</v>
      </c>
      <c r="S37" s="106" t="e">
        <f>VLOOKUP(B37,'veri kontrol listeleri'!A3:W10017,19,0)</f>
        <v>#N/A</v>
      </c>
      <c r="T37" s="106" t="e">
        <f t="shared" si="3"/>
        <v>#N/A</v>
      </c>
      <c r="U37" s="139" t="e">
        <f t="shared" si="1"/>
        <v>#N/A</v>
      </c>
      <c r="V37" s="132" t="str">
        <f>D10</f>
        <v>3.KAT</v>
      </c>
      <c r="W37" s="107" t="e">
        <f>VLOOKUP(B37,'veri kontrol listeleri'!A3:W1017,23,0)</f>
        <v>#N/A</v>
      </c>
    </row>
    <row r="38" spans="1:23" ht="97.5" customHeight="1">
      <c r="A38" s="69">
        <v>27</v>
      </c>
      <c r="B38" s="105">
        <v>0</v>
      </c>
      <c r="C38" s="155" t="e">
        <f>VLOOKUP(B38,'veri kontrol listeleri'!A3:W10018,3,0)</f>
        <v>#N/A</v>
      </c>
      <c r="D38" s="166"/>
      <c r="E38" s="108" t="e">
        <f>VLOOKUP(B38,'veri kontrol listeleri'!A3:W10018,5,0)</f>
        <v>#N/A</v>
      </c>
      <c r="F38" s="107" t="e">
        <f>VLOOKUP(B38,'veri kontrol listeleri'!A3:W10018,6,0)</f>
        <v>#N/A</v>
      </c>
      <c r="G38" s="130" t="e">
        <f>VLOOKUP(B38,'veri kontrol listeleri'!A3:W10018,7,0)</f>
        <v>#N/A</v>
      </c>
      <c r="H38" s="107" t="e">
        <f>VLOOKUP(B38,'veri kontrol listeleri'!A3:W10018,8,0)</f>
        <v>#N/A</v>
      </c>
      <c r="I38" s="107" t="e">
        <f>VLOOKUP(B38,'veri kontrol listeleri'!A3:W10018,9,0)</f>
        <v>#N/A</v>
      </c>
      <c r="J38" s="106" t="e">
        <f>VLOOKUP(B38,'veri kontrol listeleri'!A3:W10018,10,0)</f>
        <v>#N/A</v>
      </c>
      <c r="K38" s="105" t="e">
        <f t="shared" si="2"/>
        <v>#N/A</v>
      </c>
      <c r="L38" s="139" t="e">
        <f t="shared" si="0"/>
        <v>#N/A</v>
      </c>
      <c r="M38" s="107" t="e">
        <f>VLOOKUP(B38,'veri kontrol listeleri'!A3:W10018,13,0)</f>
        <v>#N/A</v>
      </c>
      <c r="N38" s="107" t="e">
        <f>VLOOKUP(B38,'veri kontrol listeleri'!A3:W10018,14,0)</f>
        <v>#N/A</v>
      </c>
      <c r="O38" s="155"/>
      <c r="P38" s="155"/>
      <c r="Q38" s="106" t="e">
        <f>VLOOKUP(B38,'veri kontrol listeleri'!A3:W10018,17,0)</f>
        <v>#N/A</v>
      </c>
      <c r="R38" s="106" t="e">
        <f>VLOOKUP(B38,'veri kontrol listeleri'!A3:W10018,18,0)</f>
        <v>#N/A</v>
      </c>
      <c r="S38" s="106" t="e">
        <f>VLOOKUP(B38,'veri kontrol listeleri'!A3:W10018,19,0)</f>
        <v>#N/A</v>
      </c>
      <c r="T38" s="106" t="e">
        <f t="shared" si="3"/>
        <v>#N/A</v>
      </c>
      <c r="U38" s="139" t="e">
        <f t="shared" si="1"/>
        <v>#N/A</v>
      </c>
      <c r="V38" s="132" t="str">
        <f>D10</f>
        <v>3.KAT</v>
      </c>
      <c r="W38" s="107" t="e">
        <f>VLOOKUP(B38,'veri kontrol listeleri'!A3:W1018,23,0)</f>
        <v>#N/A</v>
      </c>
    </row>
    <row r="39" spans="1:23" ht="97.5" customHeight="1">
      <c r="A39" s="69">
        <v>28</v>
      </c>
      <c r="B39" s="105"/>
      <c r="C39" s="155" t="e">
        <f>VLOOKUP(B39,'veri kontrol listeleri'!A3:W10019,3,0)</f>
        <v>#N/A</v>
      </c>
      <c r="D39" s="166"/>
      <c r="E39" s="108" t="e">
        <f>VLOOKUP(B39,'veri kontrol listeleri'!A3:W10019,5,0)</f>
        <v>#N/A</v>
      </c>
      <c r="F39" s="107" t="e">
        <f>VLOOKUP(B39,'veri kontrol listeleri'!A3:W10019,6,0)</f>
        <v>#N/A</v>
      </c>
      <c r="G39" s="130" t="e">
        <f>VLOOKUP(B39,'veri kontrol listeleri'!A3:W10019,7,0)</f>
        <v>#N/A</v>
      </c>
      <c r="H39" s="107" t="e">
        <f>VLOOKUP(B39,'veri kontrol listeleri'!A3:W10019,8,0)</f>
        <v>#N/A</v>
      </c>
      <c r="I39" s="107" t="e">
        <f>VLOOKUP(B39,'veri kontrol listeleri'!A3:W10019,9,0)</f>
        <v>#N/A</v>
      </c>
      <c r="J39" s="106" t="e">
        <f>VLOOKUP(B39,'veri kontrol listeleri'!A3:W10019,10,0)</f>
        <v>#N/A</v>
      </c>
      <c r="K39" s="105" t="e">
        <f t="shared" si="2"/>
        <v>#N/A</v>
      </c>
      <c r="L39" s="139" t="e">
        <f t="shared" si="0"/>
        <v>#N/A</v>
      </c>
      <c r="M39" s="107" t="e">
        <f>VLOOKUP(B39,'veri kontrol listeleri'!A3:W10019,13,0)</f>
        <v>#N/A</v>
      </c>
      <c r="N39" s="107" t="e">
        <f>VLOOKUP(B39,'veri kontrol listeleri'!A3:W10019,14,0)</f>
        <v>#N/A</v>
      </c>
      <c r="O39" s="155"/>
      <c r="P39" s="155"/>
      <c r="Q39" s="106" t="e">
        <f>VLOOKUP(B39,'veri kontrol listeleri'!A3:W10019,17,0)</f>
        <v>#N/A</v>
      </c>
      <c r="R39" s="106" t="e">
        <f>VLOOKUP(B39,'veri kontrol listeleri'!A3:W10019,18,0)</f>
        <v>#N/A</v>
      </c>
      <c r="S39" s="106" t="e">
        <f>VLOOKUP(B39,'veri kontrol listeleri'!A3:W10019,19,0)</f>
        <v>#N/A</v>
      </c>
      <c r="T39" s="106" t="e">
        <f t="shared" si="3"/>
        <v>#N/A</v>
      </c>
      <c r="U39" s="139" t="e">
        <f t="shared" si="1"/>
        <v>#N/A</v>
      </c>
      <c r="V39" s="132" t="str">
        <f>D10</f>
        <v>3.KAT</v>
      </c>
      <c r="W39" s="107" t="e">
        <f>VLOOKUP(B39,'veri kontrol listeleri'!A3:W1019,23,0)</f>
        <v>#N/A</v>
      </c>
    </row>
    <row r="40" spans="1:23" ht="97.5" customHeight="1">
      <c r="A40" s="69">
        <v>29</v>
      </c>
      <c r="B40" s="105"/>
      <c r="C40" s="155" t="e">
        <f>VLOOKUP(B40,'veri kontrol listeleri'!A3:W10020,3,0)</f>
        <v>#N/A</v>
      </c>
      <c r="D40" s="166"/>
      <c r="E40" s="108" t="e">
        <f>VLOOKUP(B40,'veri kontrol listeleri'!A3:W10020,5,0)</f>
        <v>#N/A</v>
      </c>
      <c r="F40" s="107" t="e">
        <f>VLOOKUP(B40,'veri kontrol listeleri'!A3:W10020,6,0)</f>
        <v>#N/A</v>
      </c>
      <c r="G40" s="130" t="e">
        <f>VLOOKUP(B40,'veri kontrol listeleri'!A3:W10020,7,0)</f>
        <v>#N/A</v>
      </c>
      <c r="H40" s="107" t="e">
        <f>VLOOKUP(B40,'veri kontrol listeleri'!A3:W10020,8,0)</f>
        <v>#N/A</v>
      </c>
      <c r="I40" s="107" t="e">
        <f>VLOOKUP(B40,'veri kontrol listeleri'!A3:W10020,9,0)</f>
        <v>#N/A</v>
      </c>
      <c r="J40" s="106" t="e">
        <f>VLOOKUP(B40,'veri kontrol listeleri'!A3:W10020,10,0)</f>
        <v>#N/A</v>
      </c>
      <c r="K40" s="105" t="e">
        <f t="shared" si="2"/>
        <v>#N/A</v>
      </c>
      <c r="L40" s="139" t="e">
        <f t="shared" si="0"/>
        <v>#N/A</v>
      </c>
      <c r="M40" s="107" t="e">
        <f>VLOOKUP(B40,'veri kontrol listeleri'!A3:W10020,13,0)</f>
        <v>#N/A</v>
      </c>
      <c r="N40" s="107" t="e">
        <f>VLOOKUP(B40,'veri kontrol listeleri'!A3:W10020,14,0)</f>
        <v>#N/A</v>
      </c>
      <c r="O40" s="155"/>
      <c r="P40" s="155"/>
      <c r="Q40" s="106" t="e">
        <f>VLOOKUP(B40,'veri kontrol listeleri'!A3:W10020,17,0)</f>
        <v>#N/A</v>
      </c>
      <c r="R40" s="106" t="e">
        <f>VLOOKUP(B40,'veri kontrol listeleri'!A3:W10020,18,0)</f>
        <v>#N/A</v>
      </c>
      <c r="S40" s="106" t="e">
        <f>VLOOKUP(B40,'veri kontrol listeleri'!A3:W10020,19,0)</f>
        <v>#N/A</v>
      </c>
      <c r="T40" s="106" t="e">
        <f t="shared" si="3"/>
        <v>#N/A</v>
      </c>
      <c r="U40" s="139" t="e">
        <f t="shared" si="1"/>
        <v>#N/A</v>
      </c>
      <c r="V40" s="132" t="str">
        <f>D10</f>
        <v>3.KAT</v>
      </c>
      <c r="W40" s="107" t="e">
        <f>VLOOKUP(B40,'veri kontrol listeleri'!A3:W1020,23,0)</f>
        <v>#N/A</v>
      </c>
    </row>
    <row r="41" spans="1:23" ht="97.5" customHeight="1">
      <c r="A41" s="69">
        <v>30</v>
      </c>
      <c r="B41" s="105"/>
      <c r="C41" s="155" t="e">
        <f>VLOOKUP(B41,'veri kontrol listeleri'!A3:W10021,3,0)</f>
        <v>#N/A</v>
      </c>
      <c r="D41" s="166"/>
      <c r="E41" s="108" t="e">
        <f>VLOOKUP(B41,'veri kontrol listeleri'!A3:W10021,5,0)</f>
        <v>#N/A</v>
      </c>
      <c r="F41" s="107" t="e">
        <f>VLOOKUP(B41,'veri kontrol listeleri'!A3:W10021,6,0)</f>
        <v>#N/A</v>
      </c>
      <c r="G41" s="130" t="e">
        <f>VLOOKUP(B41,'veri kontrol listeleri'!A3:W10021,7,0)</f>
        <v>#N/A</v>
      </c>
      <c r="H41" s="107" t="e">
        <f>VLOOKUP(B41,'veri kontrol listeleri'!A3:W10021,8,0)</f>
        <v>#N/A</v>
      </c>
      <c r="I41" s="107" t="e">
        <f>VLOOKUP(B41,'veri kontrol listeleri'!A3:W10021,9,0)</f>
        <v>#N/A</v>
      </c>
      <c r="J41" s="106" t="e">
        <f>VLOOKUP(B41,'veri kontrol listeleri'!A3:W10021,10,0)</f>
        <v>#N/A</v>
      </c>
      <c r="K41" s="105" t="e">
        <f t="shared" si="2"/>
        <v>#N/A</v>
      </c>
      <c r="L41" s="139" t="e">
        <f t="shared" si="0"/>
        <v>#N/A</v>
      </c>
      <c r="M41" s="107" t="e">
        <f>VLOOKUP(B41,'veri kontrol listeleri'!A3:W10021,13,0)</f>
        <v>#N/A</v>
      </c>
      <c r="N41" s="107" t="e">
        <f>VLOOKUP(B41,'veri kontrol listeleri'!A3:W10021,14,0)</f>
        <v>#N/A</v>
      </c>
      <c r="O41" s="155"/>
      <c r="P41" s="155"/>
      <c r="Q41" s="106" t="e">
        <f>VLOOKUP(B41,'veri kontrol listeleri'!A3:W10021,17,0)</f>
        <v>#N/A</v>
      </c>
      <c r="R41" s="106" t="e">
        <f>VLOOKUP(B41,'veri kontrol listeleri'!A3:W10021,18,0)</f>
        <v>#N/A</v>
      </c>
      <c r="S41" s="106" t="e">
        <f>VLOOKUP(B41,'veri kontrol listeleri'!A3:W10021,19,0)</f>
        <v>#N/A</v>
      </c>
      <c r="T41" s="106" t="e">
        <f t="shared" si="3"/>
        <v>#N/A</v>
      </c>
      <c r="U41" s="139" t="e">
        <f t="shared" si="1"/>
        <v>#N/A</v>
      </c>
      <c r="V41" s="132" t="str">
        <f>D10</f>
        <v>3.KAT</v>
      </c>
      <c r="W41" s="107" t="e">
        <f>VLOOKUP(B41,'veri kontrol listeleri'!A3:W1021,23,0)</f>
        <v>#N/A</v>
      </c>
    </row>
    <row r="42" spans="1:23" ht="97.5" customHeight="1">
      <c r="A42" s="69">
        <v>31</v>
      </c>
      <c r="B42" s="105"/>
      <c r="C42" s="155" t="e">
        <f>VLOOKUP(B42,'veri kontrol listeleri'!A3:W10022,3,0)</f>
        <v>#N/A</v>
      </c>
      <c r="D42" s="166"/>
      <c r="E42" s="108" t="e">
        <f>VLOOKUP(B42,'veri kontrol listeleri'!A3:W10022,5,0)</f>
        <v>#N/A</v>
      </c>
      <c r="F42" s="107" t="e">
        <f>VLOOKUP(B42,'veri kontrol listeleri'!A3:W10022,6,0)</f>
        <v>#N/A</v>
      </c>
      <c r="G42" s="130" t="e">
        <f>VLOOKUP(B42,'veri kontrol listeleri'!A3:W10022,7,0)</f>
        <v>#N/A</v>
      </c>
      <c r="H42" s="107" t="e">
        <f>VLOOKUP(B42,'veri kontrol listeleri'!A33:W10022,8,0)</f>
        <v>#N/A</v>
      </c>
      <c r="I42" s="107" t="e">
        <f>VLOOKUP(B42,'veri kontrol listeleri'!A3:W10022,9,0)</f>
        <v>#N/A</v>
      </c>
      <c r="J42" s="106" t="e">
        <f>VLOOKUP(B42,'veri kontrol listeleri'!A3:W10022,10,0)</f>
        <v>#N/A</v>
      </c>
      <c r="K42" s="105" t="e">
        <f t="shared" si="2"/>
        <v>#N/A</v>
      </c>
      <c r="L42" s="139" t="e">
        <f t="shared" si="0"/>
        <v>#N/A</v>
      </c>
      <c r="M42" s="107" t="e">
        <f>VLOOKUP(B42,'veri kontrol listeleri'!A3:W10022,13,0)</f>
        <v>#N/A</v>
      </c>
      <c r="N42" s="107" t="e">
        <f>VLOOKUP(B42,'veri kontrol listeleri'!A3:W10022,14,0)</f>
        <v>#N/A</v>
      </c>
      <c r="O42" s="155"/>
      <c r="P42" s="155"/>
      <c r="Q42" s="106" t="e">
        <f>VLOOKUP(B42,'veri kontrol listeleri'!A3:W10022,17,0)</f>
        <v>#N/A</v>
      </c>
      <c r="R42" s="106" t="e">
        <f>VLOOKUP(B42,'veri kontrol listeleri'!A3:W10022,18,0)</f>
        <v>#N/A</v>
      </c>
      <c r="S42" s="106" t="e">
        <f>VLOOKUP(B42,'veri kontrol listeleri'!A3:W10022,19,0)</f>
        <v>#N/A</v>
      </c>
      <c r="T42" s="106" t="e">
        <f t="shared" si="3"/>
        <v>#N/A</v>
      </c>
      <c r="U42" s="139" t="e">
        <f t="shared" si="1"/>
        <v>#N/A</v>
      </c>
      <c r="V42" s="132" t="str">
        <f>D10</f>
        <v>3.KAT</v>
      </c>
      <c r="W42" s="107" t="e">
        <f>VLOOKUP(B42,'veri kontrol listeleri'!A3:W1022,23,0)</f>
        <v>#N/A</v>
      </c>
    </row>
    <row r="43" spans="1:23" ht="97.5" customHeight="1">
      <c r="A43" s="69">
        <v>32</v>
      </c>
      <c r="B43" s="105"/>
      <c r="C43" s="155" t="e">
        <f>VLOOKUP(B43,'veri kontrol listeleri'!A3:W10023,3,0)</f>
        <v>#N/A</v>
      </c>
      <c r="D43" s="166"/>
      <c r="E43" s="108" t="e">
        <f>VLOOKUP(B43,'veri kontrol listeleri'!A3:W10023,5,0)</f>
        <v>#N/A</v>
      </c>
      <c r="F43" s="107" t="e">
        <f>VLOOKUP(B43,'veri kontrol listeleri'!A3:W10023,6,0)</f>
        <v>#N/A</v>
      </c>
      <c r="G43" s="130" t="e">
        <f>VLOOKUP(B43,'veri kontrol listeleri'!A3:W10023,7,0)</f>
        <v>#N/A</v>
      </c>
      <c r="H43" s="107" t="e">
        <f>VLOOKUP(B43,'veri kontrol listeleri'!A3:W10023,8,0)</f>
        <v>#N/A</v>
      </c>
      <c r="I43" s="107" t="e">
        <f>VLOOKUP(B43,'veri kontrol listeleri'!A3:W10023,9,0)</f>
        <v>#N/A</v>
      </c>
      <c r="J43" s="106" t="e">
        <f>VLOOKUP(B43,'veri kontrol listeleri'!A3:W10023,10,0)</f>
        <v>#N/A</v>
      </c>
      <c r="K43" s="105" t="e">
        <f t="shared" si="2"/>
        <v>#N/A</v>
      </c>
      <c r="L43" s="139" t="e">
        <f t="shared" si="0"/>
        <v>#N/A</v>
      </c>
      <c r="M43" s="107" t="e">
        <f>VLOOKUP(B43,'veri kontrol listeleri'!A3:W10023,13,0)</f>
        <v>#N/A</v>
      </c>
      <c r="N43" s="107" t="e">
        <f>VLOOKUP(B43,'veri kontrol listeleri'!A3:W10023,14,0)</f>
        <v>#N/A</v>
      </c>
      <c r="O43" s="155"/>
      <c r="P43" s="155"/>
      <c r="Q43" s="106" t="e">
        <f>VLOOKUP(B43,'veri kontrol listeleri'!A3:W10023,17,0)</f>
        <v>#N/A</v>
      </c>
      <c r="R43" s="106" t="e">
        <f>VLOOKUP(B43,'veri kontrol listeleri'!A3:W10023,18,0)</f>
        <v>#N/A</v>
      </c>
      <c r="S43" s="106" t="e">
        <f>VLOOKUP(B43,'veri kontrol listeleri'!A3:W10023,19,0)</f>
        <v>#N/A</v>
      </c>
      <c r="T43" s="106" t="e">
        <f t="shared" si="3"/>
        <v>#N/A</v>
      </c>
      <c r="U43" s="139" t="e">
        <f t="shared" si="1"/>
        <v>#N/A</v>
      </c>
      <c r="V43" s="132" t="str">
        <f>D10</f>
        <v>3.KAT</v>
      </c>
      <c r="W43" s="107" t="e">
        <f>VLOOKUP(B43,'veri kontrol listeleri'!A3:W1023,23,0)</f>
        <v>#N/A</v>
      </c>
    </row>
    <row r="44" spans="1:23" ht="97.5" customHeight="1">
      <c r="A44" s="69">
        <v>33</v>
      </c>
      <c r="B44" s="105"/>
      <c r="C44" s="155" t="e">
        <f>VLOOKUP(B44,'veri kontrol listeleri'!A3:W10024,3,0)</f>
        <v>#N/A</v>
      </c>
      <c r="D44" s="166"/>
      <c r="E44" s="108" t="e">
        <f>VLOOKUP(B44,'veri kontrol listeleri'!A3:W10024,5,0)</f>
        <v>#N/A</v>
      </c>
      <c r="F44" s="107" t="e">
        <f>VLOOKUP(B44,'veri kontrol listeleri'!A3:W10024,6,0)</f>
        <v>#N/A</v>
      </c>
      <c r="G44" s="130" t="e">
        <f>VLOOKUP(B44,'veri kontrol listeleri'!A3:W10024,7,0)</f>
        <v>#N/A</v>
      </c>
      <c r="H44" s="107" t="e">
        <f>VLOOKUP(B44,'veri kontrol listeleri'!A3:W10024,8,0)</f>
        <v>#N/A</v>
      </c>
      <c r="I44" s="107" t="e">
        <f>VLOOKUP(B44,'veri kontrol listeleri'!A3:W10024,9,0)</f>
        <v>#N/A</v>
      </c>
      <c r="J44" s="106" t="e">
        <f>VLOOKUP(B44,'veri kontrol listeleri'!A3:W10024,10,0)</f>
        <v>#N/A</v>
      </c>
      <c r="K44" s="105" t="e">
        <f t="shared" si="2"/>
        <v>#N/A</v>
      </c>
      <c r="L44" s="139" t="e">
        <f t="shared" si="0"/>
        <v>#N/A</v>
      </c>
      <c r="M44" s="107" t="e">
        <f>VLOOKUP(B44,'veri kontrol listeleri'!A3:W10024,13,0)</f>
        <v>#N/A</v>
      </c>
      <c r="N44" s="107" t="e">
        <f>VLOOKUP(B44,'veri kontrol listeleri'!A3:W10024,14,0)</f>
        <v>#N/A</v>
      </c>
      <c r="O44" s="155"/>
      <c r="P44" s="155"/>
      <c r="Q44" s="106" t="e">
        <f>VLOOKUP(B44,'veri kontrol listeleri'!A3:W10024,17,0)</f>
        <v>#N/A</v>
      </c>
      <c r="R44" s="106" t="e">
        <f>VLOOKUP(B44,'veri kontrol listeleri'!A3:W10024,18,0)</f>
        <v>#N/A</v>
      </c>
      <c r="S44" s="106" t="e">
        <f>VLOOKUP(B44,'veri kontrol listeleri'!A3:W10024,19,0)</f>
        <v>#N/A</v>
      </c>
      <c r="T44" s="106" t="e">
        <f t="shared" si="3"/>
        <v>#N/A</v>
      </c>
      <c r="U44" s="139" t="e">
        <f t="shared" si="1"/>
        <v>#N/A</v>
      </c>
      <c r="V44" s="132" t="str">
        <f>D10</f>
        <v>3.KAT</v>
      </c>
      <c r="W44" s="107" t="e">
        <f>VLOOKUP(B44,'veri kontrol listeleri'!A3:W1024,23,0)</f>
        <v>#N/A</v>
      </c>
    </row>
    <row r="45" spans="1:23" ht="97.5" customHeight="1">
      <c r="A45" s="69">
        <v>34</v>
      </c>
      <c r="B45" s="105"/>
      <c r="C45" s="155" t="e">
        <f>VLOOKUP(B45,'veri kontrol listeleri'!A3:W10025,3,0)</f>
        <v>#N/A</v>
      </c>
      <c r="D45" s="166"/>
      <c r="E45" s="108" t="e">
        <f>VLOOKUP(B45,'veri kontrol listeleri'!A3:W10025,5,0)</f>
        <v>#N/A</v>
      </c>
      <c r="F45" s="107" t="e">
        <f>VLOOKUP(B45,'veri kontrol listeleri'!A3:W10025,6,0)</f>
        <v>#N/A</v>
      </c>
      <c r="G45" s="130" t="e">
        <f>VLOOKUP(B45,'veri kontrol listeleri'!A3:W10025,7,0)</f>
        <v>#N/A</v>
      </c>
      <c r="H45" s="107" t="e">
        <f>VLOOKUP(B45,'veri kontrol listeleri'!A3:W10025,8,0)</f>
        <v>#N/A</v>
      </c>
      <c r="I45" s="107" t="e">
        <f>VLOOKUP(B45,'veri kontrol listeleri'!A3:W10025,9,0)</f>
        <v>#N/A</v>
      </c>
      <c r="J45" s="106" t="e">
        <f>VLOOKUP(B45,'veri kontrol listeleri'!A3:W10025,10,0)</f>
        <v>#N/A</v>
      </c>
      <c r="K45" s="105" t="e">
        <f t="shared" si="2"/>
        <v>#N/A</v>
      </c>
      <c r="L45" s="139" t="e">
        <f t="shared" si="0"/>
        <v>#N/A</v>
      </c>
      <c r="M45" s="107" t="e">
        <f>VLOOKUP(B45,'veri kontrol listeleri'!A3:W10025,13,0)</f>
        <v>#N/A</v>
      </c>
      <c r="N45" s="107" t="e">
        <f>VLOOKUP(B45,'veri kontrol listeleri'!A3:W10025,14,0)</f>
        <v>#N/A</v>
      </c>
      <c r="O45" s="155"/>
      <c r="P45" s="155"/>
      <c r="Q45" s="106" t="e">
        <f>VLOOKUP(B45,'veri kontrol listeleri'!A3:W10025,17,0)</f>
        <v>#N/A</v>
      </c>
      <c r="R45" s="106" t="e">
        <f>VLOOKUP(B45,'veri kontrol listeleri'!A3:W10025,18,0)</f>
        <v>#N/A</v>
      </c>
      <c r="S45" s="106" t="e">
        <f>VLOOKUP(B45,'veri kontrol listeleri'!A3:W10025,19,0)</f>
        <v>#N/A</v>
      </c>
      <c r="T45" s="106" t="e">
        <f t="shared" si="3"/>
        <v>#N/A</v>
      </c>
      <c r="U45" s="139" t="e">
        <f t="shared" si="1"/>
        <v>#N/A</v>
      </c>
      <c r="V45" s="132" t="str">
        <f>D10</f>
        <v>3.KAT</v>
      </c>
      <c r="W45" s="107" t="e">
        <f>VLOOKUP(B45,'veri kontrol listeleri'!A3:W1025,23,0)</f>
        <v>#N/A</v>
      </c>
    </row>
    <row r="46" spans="1:23" ht="97.5" customHeight="1">
      <c r="A46" s="69">
        <v>35</v>
      </c>
      <c r="B46" s="105"/>
      <c r="C46" s="155" t="e">
        <f>VLOOKUP(B46,'veri kontrol listeleri'!A3:W10026,3,0)</f>
        <v>#N/A</v>
      </c>
      <c r="D46" s="166"/>
      <c r="E46" s="108" t="e">
        <f>VLOOKUP(B46,'veri kontrol listeleri'!A3:W10026,5,0)</f>
        <v>#N/A</v>
      </c>
      <c r="F46" s="107" t="e">
        <f>VLOOKUP(B46,'veri kontrol listeleri'!A3:W10026,6,0)</f>
        <v>#N/A</v>
      </c>
      <c r="G46" s="130" t="e">
        <f>VLOOKUP(B46,'veri kontrol listeleri'!A3:W10026,7,0)</f>
        <v>#N/A</v>
      </c>
      <c r="H46" s="107" t="e">
        <f>VLOOKUP(B46,'veri kontrol listeleri'!A37:W10026,8,0)</f>
        <v>#N/A</v>
      </c>
      <c r="I46" s="107" t="e">
        <f>VLOOKUP(B46,'veri kontrol listeleri'!A3:W10026,9,0)</f>
        <v>#N/A</v>
      </c>
      <c r="J46" s="106" t="e">
        <f>VLOOKUP(B46,'veri kontrol listeleri'!A3:W10026,10,0)</f>
        <v>#N/A</v>
      </c>
      <c r="K46" s="105" t="e">
        <f t="shared" si="2"/>
        <v>#N/A</v>
      </c>
      <c r="L46" s="139" t="e">
        <f t="shared" si="0"/>
        <v>#N/A</v>
      </c>
      <c r="M46" s="107" t="e">
        <f>VLOOKUP(B46,'veri kontrol listeleri'!A3:W10026,13,0)</f>
        <v>#N/A</v>
      </c>
      <c r="N46" s="107" t="e">
        <f>VLOOKUP(B46,'veri kontrol listeleri'!A3:W10026,14,0)</f>
        <v>#N/A</v>
      </c>
      <c r="O46" s="155"/>
      <c r="P46" s="155"/>
      <c r="Q46" s="106" t="e">
        <f>VLOOKUP(B46,'veri kontrol listeleri'!A3:W10026,17,0)</f>
        <v>#N/A</v>
      </c>
      <c r="R46" s="106" t="e">
        <f>VLOOKUP(B46,'veri kontrol listeleri'!A3:W10026,18,0)</f>
        <v>#N/A</v>
      </c>
      <c r="S46" s="106" t="e">
        <f>VLOOKUP(B46,'veri kontrol listeleri'!A3:W10026,19,0)</f>
        <v>#N/A</v>
      </c>
      <c r="T46" s="106" t="e">
        <f t="shared" si="3"/>
        <v>#N/A</v>
      </c>
      <c r="U46" s="139" t="e">
        <f t="shared" si="1"/>
        <v>#N/A</v>
      </c>
      <c r="V46" s="132" t="str">
        <f>D10</f>
        <v>3.KAT</v>
      </c>
      <c r="W46" s="107" t="e">
        <f>VLOOKUP(B46,'veri kontrol listeleri'!A3:W1026,23,0)</f>
        <v>#N/A</v>
      </c>
    </row>
    <row r="47" spans="1:23" ht="97.5" customHeight="1">
      <c r="A47" s="69">
        <v>36</v>
      </c>
      <c r="B47" s="105"/>
      <c r="C47" s="155" t="e">
        <f>VLOOKUP(B47,'veri kontrol listeleri'!A3:W10027,3,0)</f>
        <v>#N/A</v>
      </c>
      <c r="D47" s="166"/>
      <c r="E47" s="108" t="e">
        <f>VLOOKUP(B47,'veri kontrol listeleri'!A3:W10027,5,0)</f>
        <v>#N/A</v>
      </c>
      <c r="F47" s="107" t="e">
        <f>VLOOKUP(B47,'veri kontrol listeleri'!A3:W10027,6,0)</f>
        <v>#N/A</v>
      </c>
      <c r="G47" s="130" t="e">
        <f>VLOOKUP(B47,'veri kontrol listeleri'!A3:W10027,7,0)</f>
        <v>#N/A</v>
      </c>
      <c r="H47" s="107" t="e">
        <f>VLOOKUP(B47,'veri kontrol listeleri'!A3:W10027,8,0)</f>
        <v>#N/A</v>
      </c>
      <c r="I47" s="107" t="e">
        <f>VLOOKUP(B47,'veri kontrol listeleri'!A3:W10027,9,0)</f>
        <v>#N/A</v>
      </c>
      <c r="J47" s="106" t="e">
        <f>VLOOKUP(B47,'veri kontrol listeleri'!A3:W10027,10,0)</f>
        <v>#N/A</v>
      </c>
      <c r="K47" s="105" t="e">
        <f t="shared" si="2"/>
        <v>#N/A</v>
      </c>
      <c r="L47" s="139" t="e">
        <f t="shared" si="0"/>
        <v>#N/A</v>
      </c>
      <c r="M47" s="107" t="e">
        <f>VLOOKUP(B47,'veri kontrol listeleri'!A3:W10027,13,0)</f>
        <v>#N/A</v>
      </c>
      <c r="N47" s="107" t="e">
        <f>VLOOKUP(B47,'veri kontrol listeleri'!A3:W10027,14,0)</f>
        <v>#N/A</v>
      </c>
      <c r="O47" s="155"/>
      <c r="P47" s="155"/>
      <c r="Q47" s="106" t="e">
        <f>VLOOKUP(B47,'veri kontrol listeleri'!A3:W10027,17,0)</f>
        <v>#N/A</v>
      </c>
      <c r="R47" s="106" t="e">
        <f>VLOOKUP(B47,'veri kontrol listeleri'!A3:W10027,18,0)</f>
        <v>#N/A</v>
      </c>
      <c r="S47" s="106" t="e">
        <f>VLOOKUP(B47,'veri kontrol listeleri'!A3:W10027,19,0)</f>
        <v>#N/A</v>
      </c>
      <c r="T47" s="106" t="e">
        <f t="shared" si="3"/>
        <v>#N/A</v>
      </c>
      <c r="U47" s="139" t="e">
        <f t="shared" si="1"/>
        <v>#N/A</v>
      </c>
      <c r="V47" s="132" t="str">
        <f>D10</f>
        <v>3.KAT</v>
      </c>
      <c r="W47" s="107" t="e">
        <f>VLOOKUP(B47,'veri kontrol listeleri'!A3:W1027,23,0)</f>
        <v>#N/A</v>
      </c>
    </row>
    <row r="48" spans="1:23" ht="97.5" customHeight="1">
      <c r="A48" s="69">
        <v>37</v>
      </c>
      <c r="B48" s="105"/>
      <c r="C48" s="155" t="e">
        <f>VLOOKUP(B48,'veri kontrol listeleri'!A3:W10028,3,0)</f>
        <v>#N/A</v>
      </c>
      <c r="D48" s="166"/>
      <c r="E48" s="108" t="e">
        <f>VLOOKUP(B48,'veri kontrol listeleri'!A3:W10028,5,0)</f>
        <v>#N/A</v>
      </c>
      <c r="F48" s="107" t="e">
        <f>VLOOKUP(B48,'veri kontrol listeleri'!A3:W10028,6,0)</f>
        <v>#N/A</v>
      </c>
      <c r="G48" s="130" t="e">
        <f>VLOOKUP(B48,'veri kontrol listeleri'!A3:W10028,7,0)</f>
        <v>#N/A</v>
      </c>
      <c r="H48" s="107" t="e">
        <f>VLOOKUP(B48,'veri kontrol listeleri'!A3:W10028,8,0)</f>
        <v>#N/A</v>
      </c>
      <c r="I48" s="107" t="e">
        <f>VLOOKUP(B48,'veri kontrol listeleri'!A3:W10028,9,0)</f>
        <v>#N/A</v>
      </c>
      <c r="J48" s="106" t="e">
        <f>VLOOKUP(B48,'veri kontrol listeleri'!A3:W10028,10,0)</f>
        <v>#N/A</v>
      </c>
      <c r="K48" s="105" t="e">
        <f t="shared" si="2"/>
        <v>#N/A</v>
      </c>
      <c r="L48" s="139" t="e">
        <f t="shared" si="0"/>
        <v>#N/A</v>
      </c>
      <c r="M48" s="107" t="e">
        <f>VLOOKUP(B48,'veri kontrol listeleri'!A3:W10028,13,0)</f>
        <v>#N/A</v>
      </c>
      <c r="N48" s="107" t="e">
        <f>VLOOKUP(B48,'veri kontrol listeleri'!A3:W10028,14,0)</f>
        <v>#N/A</v>
      </c>
      <c r="O48" s="155"/>
      <c r="P48" s="155"/>
      <c r="Q48" s="106" t="e">
        <f>VLOOKUP(B48,'veri kontrol listeleri'!A3:W10028,17,0)</f>
        <v>#N/A</v>
      </c>
      <c r="R48" s="106" t="e">
        <f>VLOOKUP(B48,'veri kontrol listeleri'!A3:W10028,18,0)</f>
        <v>#N/A</v>
      </c>
      <c r="S48" s="106" t="e">
        <f>VLOOKUP(B48,'veri kontrol listeleri'!A3:W10028,19,0)</f>
        <v>#N/A</v>
      </c>
      <c r="T48" s="106" t="e">
        <f t="shared" si="3"/>
        <v>#N/A</v>
      </c>
      <c r="U48" s="139" t="e">
        <f t="shared" si="1"/>
        <v>#N/A</v>
      </c>
      <c r="V48" s="132" t="str">
        <f>D10</f>
        <v>3.KAT</v>
      </c>
      <c r="W48" s="107" t="e">
        <f>VLOOKUP(B48,'veri kontrol listeleri'!A3:W1028,23,0)</f>
        <v>#N/A</v>
      </c>
    </row>
    <row r="49" spans="1:23" ht="97.5" customHeight="1">
      <c r="A49" s="69">
        <v>38</v>
      </c>
      <c r="B49" s="105"/>
      <c r="C49" s="155" t="e">
        <f>VLOOKUP(B49,'veri kontrol listeleri'!A3:W10029,3,0)</f>
        <v>#N/A</v>
      </c>
      <c r="D49" s="166"/>
      <c r="E49" s="108" t="e">
        <f>VLOOKUP(B49,'veri kontrol listeleri'!A3:W10029,5,0)</f>
        <v>#N/A</v>
      </c>
      <c r="F49" s="107" t="e">
        <f>VLOOKUP(B49,'veri kontrol listeleri'!A3:W10029,6,0)</f>
        <v>#N/A</v>
      </c>
      <c r="G49" s="130" t="e">
        <f>VLOOKUP(B49,'veri kontrol listeleri'!A3:W10029,7,0)</f>
        <v>#N/A</v>
      </c>
      <c r="H49" s="107" t="e">
        <f>VLOOKUP(B49,'veri kontrol listeleri'!A3:W10029,8,0)</f>
        <v>#N/A</v>
      </c>
      <c r="I49" s="107" t="e">
        <f>VLOOKUP(B49,'veri kontrol listeleri'!A3:W10029,9,0)</f>
        <v>#N/A</v>
      </c>
      <c r="J49" s="106" t="e">
        <f>VLOOKUP(B49,'veri kontrol listeleri'!A3:W10029,10,0)</f>
        <v>#N/A</v>
      </c>
      <c r="K49" s="105" t="e">
        <f t="shared" si="2"/>
        <v>#N/A</v>
      </c>
      <c r="L49" s="139" t="e">
        <f t="shared" si="0"/>
        <v>#N/A</v>
      </c>
      <c r="M49" s="107" t="e">
        <f>VLOOKUP(B49,'veri kontrol listeleri'!A3:W10029,13,0)</f>
        <v>#N/A</v>
      </c>
      <c r="N49" s="107" t="e">
        <f>VLOOKUP(B49,'veri kontrol listeleri'!A3:W10029,14,0)</f>
        <v>#N/A</v>
      </c>
      <c r="O49" s="155"/>
      <c r="P49" s="155"/>
      <c r="Q49" s="106" t="e">
        <f>VLOOKUP(B49,'veri kontrol listeleri'!A3:W10029,17,0)</f>
        <v>#N/A</v>
      </c>
      <c r="R49" s="106" t="e">
        <f>VLOOKUP(B49,'veri kontrol listeleri'!A3:W10029,18,0)</f>
        <v>#N/A</v>
      </c>
      <c r="S49" s="106" t="e">
        <f>VLOOKUP(B49,'veri kontrol listeleri'!A3:W10029,19,0)</f>
        <v>#N/A</v>
      </c>
      <c r="T49" s="106" t="e">
        <f t="shared" si="3"/>
        <v>#N/A</v>
      </c>
      <c r="U49" s="139" t="e">
        <f t="shared" si="1"/>
        <v>#N/A</v>
      </c>
      <c r="V49" s="132" t="str">
        <f>D10</f>
        <v>3.KAT</v>
      </c>
      <c r="W49" s="107" t="e">
        <f>VLOOKUP(B49,'veri kontrol listeleri'!A3:W1029,23,0)</f>
        <v>#N/A</v>
      </c>
    </row>
    <row r="50" spans="1:23" ht="97.5" customHeight="1">
      <c r="A50" s="69">
        <v>39</v>
      </c>
      <c r="B50" s="105"/>
      <c r="C50" s="155" t="e">
        <f>VLOOKUP(B50,'veri kontrol listeleri'!A3:W10030,3,0)</f>
        <v>#N/A</v>
      </c>
      <c r="D50" s="166"/>
      <c r="E50" s="108" t="e">
        <f>VLOOKUP(B50,'veri kontrol listeleri'!A3:W10030,5,0)</f>
        <v>#N/A</v>
      </c>
      <c r="F50" s="107" t="e">
        <f>VLOOKUP(B50,'veri kontrol listeleri'!A3:W10030,6,0)</f>
        <v>#N/A</v>
      </c>
      <c r="G50" s="130" t="e">
        <f>VLOOKUP(B50,'veri kontrol listeleri'!A3:W10030,7,0)</f>
        <v>#N/A</v>
      </c>
      <c r="H50" s="107" t="e">
        <f>VLOOKUP(B50,'veri kontrol listeleri'!A3:W10030,8,0)</f>
        <v>#N/A</v>
      </c>
      <c r="I50" s="107" t="e">
        <f>VLOOKUP(B50,'veri kontrol listeleri'!A3:W10030,9,0)</f>
        <v>#N/A</v>
      </c>
      <c r="J50" s="106" t="e">
        <f>VLOOKUP(B50,'veri kontrol listeleri'!A3:W10030,10,0)</f>
        <v>#N/A</v>
      </c>
      <c r="K50" s="105" t="e">
        <f t="shared" si="2"/>
        <v>#N/A</v>
      </c>
      <c r="L50" s="139" t="e">
        <f t="shared" si="0"/>
        <v>#N/A</v>
      </c>
      <c r="M50" s="107" t="e">
        <f>VLOOKUP(B50,'veri kontrol listeleri'!A3:W10030,13,0)</f>
        <v>#N/A</v>
      </c>
      <c r="N50" s="107" t="e">
        <f>VLOOKUP(B50,'veri kontrol listeleri'!A3:W10030,14,0)</f>
        <v>#N/A</v>
      </c>
      <c r="O50" s="155"/>
      <c r="P50" s="155"/>
      <c r="Q50" s="106" t="e">
        <f>VLOOKUP(B50,'veri kontrol listeleri'!A3:W10030,17,0)</f>
        <v>#N/A</v>
      </c>
      <c r="R50" s="106" t="e">
        <f>VLOOKUP(B50,'veri kontrol listeleri'!A3:W10030,18,0)</f>
        <v>#N/A</v>
      </c>
      <c r="S50" s="106" t="e">
        <f>VLOOKUP(B50,'veri kontrol listeleri'!A3:W10030,19,0)</f>
        <v>#N/A</v>
      </c>
      <c r="T50" s="106" t="e">
        <f t="shared" si="3"/>
        <v>#N/A</v>
      </c>
      <c r="U50" s="139" t="e">
        <f t="shared" si="1"/>
        <v>#N/A</v>
      </c>
      <c r="V50" s="132" t="str">
        <f>D10</f>
        <v>3.KAT</v>
      </c>
      <c r="W50" s="107" t="e">
        <f>VLOOKUP(B50,'veri kontrol listeleri'!A3:W1030,23,0)</f>
        <v>#N/A</v>
      </c>
    </row>
    <row r="51" spans="1:23" ht="97.5" customHeight="1">
      <c r="A51" s="69">
        <v>40</v>
      </c>
      <c r="B51" s="105"/>
      <c r="C51" s="155" t="e">
        <f>VLOOKUP(B51,'veri kontrol listeleri'!A3:W10031,3,0)</f>
        <v>#N/A</v>
      </c>
      <c r="D51" s="166"/>
      <c r="E51" s="108" t="e">
        <f>VLOOKUP(B51,'veri kontrol listeleri'!A3:W10031,5,0)</f>
        <v>#N/A</v>
      </c>
      <c r="F51" s="107" t="e">
        <f>VLOOKUP(B51,'veri kontrol listeleri'!A3:W10031,6,0)</f>
        <v>#N/A</v>
      </c>
      <c r="G51" s="130" t="e">
        <f>VLOOKUP(B51,'veri kontrol listeleri'!A3:W10031,7,0)</f>
        <v>#N/A</v>
      </c>
      <c r="H51" s="107" t="e">
        <f>VLOOKUP(B51,'veri kontrol listeleri'!A3:W10031,8,0)</f>
        <v>#N/A</v>
      </c>
      <c r="I51" s="107" t="e">
        <f>VLOOKUP(B51,'veri kontrol listeleri'!A3:W10031,9,0)</f>
        <v>#N/A</v>
      </c>
      <c r="J51" s="106" t="e">
        <f>VLOOKUP(B51,'veri kontrol listeleri'!A3:W10031,10,0)</f>
        <v>#N/A</v>
      </c>
      <c r="K51" s="105" t="e">
        <f t="shared" si="2"/>
        <v>#N/A</v>
      </c>
      <c r="L51" s="139" t="e">
        <f t="shared" si="0"/>
        <v>#N/A</v>
      </c>
      <c r="M51" s="107" t="e">
        <f>VLOOKUP(B51,'veri kontrol listeleri'!A3:W10031,13,0)</f>
        <v>#N/A</v>
      </c>
      <c r="N51" s="107" t="e">
        <f>VLOOKUP(B51,'veri kontrol listeleri'!A3:W10031,14,0)</f>
        <v>#N/A</v>
      </c>
      <c r="O51" s="155"/>
      <c r="P51" s="155"/>
      <c r="Q51" s="106" t="e">
        <f>VLOOKUP(B51,'veri kontrol listeleri'!A3:W10031,17,0)</f>
        <v>#N/A</v>
      </c>
      <c r="R51" s="106" t="e">
        <f>VLOOKUP(B51,'veri kontrol listeleri'!A3:W10031,18,0)</f>
        <v>#N/A</v>
      </c>
      <c r="S51" s="106" t="e">
        <f>VLOOKUP(B51,'veri kontrol listeleri'!A3:W10031,19,0)</f>
        <v>#N/A</v>
      </c>
      <c r="T51" s="106" t="e">
        <f t="shared" si="3"/>
        <v>#N/A</v>
      </c>
      <c r="U51" s="139" t="e">
        <f t="shared" si="1"/>
        <v>#N/A</v>
      </c>
      <c r="V51" s="132" t="str">
        <f>D10</f>
        <v>3.KAT</v>
      </c>
      <c r="W51" s="107" t="e">
        <f>VLOOKUP(B51,'veri kontrol listeleri'!A3:W1031,23,0)</f>
        <v>#N/A</v>
      </c>
    </row>
    <row r="52" spans="1:23" ht="97.5" customHeight="1">
      <c r="A52" s="69">
        <v>41</v>
      </c>
      <c r="B52" s="105"/>
      <c r="C52" s="155" t="e">
        <f>VLOOKUP(B52,'veri kontrol listeleri'!A3:W10032,3,0)</f>
        <v>#N/A</v>
      </c>
      <c r="D52" s="166"/>
      <c r="E52" s="108" t="e">
        <f>VLOOKUP(B52,'veri kontrol listeleri'!A3:W10032,5,0)</f>
        <v>#N/A</v>
      </c>
      <c r="F52" s="107" t="e">
        <f>VLOOKUP(B52,'veri kontrol listeleri'!A3:W10032,6,0)</f>
        <v>#N/A</v>
      </c>
      <c r="G52" s="130" t="e">
        <f>VLOOKUP(B52,'veri kontrol listeleri'!A3:W10032,7,0)</f>
        <v>#N/A</v>
      </c>
      <c r="H52" s="107" t="e">
        <f>VLOOKUP(B52,'veri kontrol listeleri'!A3:W10032,8,0)</f>
        <v>#N/A</v>
      </c>
      <c r="I52" s="107" t="e">
        <f>VLOOKUP(B52,'veri kontrol listeleri'!A3:W10032,9,0)</f>
        <v>#N/A</v>
      </c>
      <c r="J52" s="106" t="e">
        <f>VLOOKUP(B52,'veri kontrol listeleri'!A3:W10032,10,0)</f>
        <v>#N/A</v>
      </c>
      <c r="K52" s="105" t="e">
        <f t="shared" si="2"/>
        <v>#N/A</v>
      </c>
      <c r="L52" s="139" t="e">
        <f t="shared" si="0"/>
        <v>#N/A</v>
      </c>
      <c r="M52" s="107" t="e">
        <f>VLOOKUP(B52,'veri kontrol listeleri'!A43:W10032,13,0)</f>
        <v>#N/A</v>
      </c>
      <c r="N52" s="107" t="e">
        <f>VLOOKUP(B52,'veri kontrol listeleri'!A3:W10032,14,0)</f>
        <v>#N/A</v>
      </c>
      <c r="O52" s="155"/>
      <c r="P52" s="155"/>
      <c r="Q52" s="106" t="e">
        <f>VLOOKUP(B52,'veri kontrol listeleri'!A3:W10032,17,0)</f>
        <v>#N/A</v>
      </c>
      <c r="R52" s="106" t="e">
        <f>VLOOKUP(B52,'veri kontrol listeleri'!A3:W10032,18,0)</f>
        <v>#N/A</v>
      </c>
      <c r="S52" s="106" t="e">
        <f>VLOOKUP(B52,'veri kontrol listeleri'!A3:W10032,19,0)</f>
        <v>#N/A</v>
      </c>
      <c r="T52" s="106" t="e">
        <f t="shared" si="3"/>
        <v>#N/A</v>
      </c>
      <c r="U52" s="139" t="e">
        <f t="shared" si="1"/>
        <v>#N/A</v>
      </c>
      <c r="V52" s="132" t="str">
        <f>D10</f>
        <v>3.KAT</v>
      </c>
      <c r="W52" s="107" t="e">
        <f>VLOOKUP(B52,'veri kontrol listeleri'!A3:W1032,23,0)</f>
        <v>#N/A</v>
      </c>
    </row>
    <row r="53" spans="1:23" ht="97.5" customHeight="1">
      <c r="A53" s="69">
        <v>42</v>
      </c>
      <c r="B53" s="105"/>
      <c r="C53" s="155" t="e">
        <f>VLOOKUP(B53,'veri kontrol listeleri'!A3:W10033,3,0)</f>
        <v>#N/A</v>
      </c>
      <c r="D53" s="166"/>
      <c r="E53" s="108" t="e">
        <f>VLOOKUP(B53,'veri kontrol listeleri'!A3:W10033,5,0)</f>
        <v>#N/A</v>
      </c>
      <c r="F53" s="107" t="e">
        <f>VLOOKUP(B53,'veri kontrol listeleri'!A3:W10033,6,0)</f>
        <v>#N/A</v>
      </c>
      <c r="G53" s="130" t="e">
        <f>VLOOKUP(B53,'veri kontrol listeleri'!A3:W10033,7,0)</f>
        <v>#N/A</v>
      </c>
      <c r="H53" s="107" t="e">
        <f>VLOOKUP(B53,'veri kontrol listeleri'!A3:W10033,8,0)</f>
        <v>#N/A</v>
      </c>
      <c r="I53" s="107" t="e">
        <f>VLOOKUP(B53,'veri kontrol listeleri'!A3:W10033,9,0)</f>
        <v>#N/A</v>
      </c>
      <c r="J53" s="106" t="e">
        <f>VLOOKUP(B53,'veri kontrol listeleri'!A3:W10033,10,0)</f>
        <v>#N/A</v>
      </c>
      <c r="K53" s="105" t="e">
        <f t="shared" si="2"/>
        <v>#N/A</v>
      </c>
      <c r="L53" s="139" t="e">
        <f t="shared" si="0"/>
        <v>#N/A</v>
      </c>
      <c r="M53" s="107" t="e">
        <f>VLOOKUP(B53,'veri kontrol listeleri'!A3:W10033,13,0)</f>
        <v>#N/A</v>
      </c>
      <c r="N53" s="107" t="e">
        <f>VLOOKUP(B53,'veri kontrol listeleri'!A3:W10033,14,0)</f>
        <v>#N/A</v>
      </c>
      <c r="O53" s="155"/>
      <c r="P53" s="155"/>
      <c r="Q53" s="106" t="e">
        <f>VLOOKUP(B53,'veri kontrol listeleri'!A3:W10033,17,0)</f>
        <v>#N/A</v>
      </c>
      <c r="R53" s="106" t="e">
        <f>VLOOKUP(B53,'veri kontrol listeleri'!A3:W10033,18,0)</f>
        <v>#N/A</v>
      </c>
      <c r="S53" s="106" t="e">
        <f>VLOOKUP(B53,'veri kontrol listeleri'!A3:W10033,19,0)</f>
        <v>#N/A</v>
      </c>
      <c r="T53" s="106" t="e">
        <f t="shared" si="3"/>
        <v>#N/A</v>
      </c>
      <c r="U53" s="139" t="e">
        <f t="shared" si="1"/>
        <v>#N/A</v>
      </c>
      <c r="V53" s="132" t="str">
        <f>D10</f>
        <v>3.KAT</v>
      </c>
      <c r="W53" s="107" t="e">
        <f>VLOOKUP(B53,'veri kontrol listeleri'!A3:W1033,23,0)</f>
        <v>#N/A</v>
      </c>
    </row>
    <row r="54" spans="1:23" ht="97.5" customHeight="1">
      <c r="A54" s="69">
        <v>43</v>
      </c>
      <c r="B54" s="105"/>
      <c r="C54" s="155" t="e">
        <f>VLOOKUP(B54,'veri kontrol listeleri'!A3:W10034,3,0)</f>
        <v>#N/A</v>
      </c>
      <c r="D54" s="166"/>
      <c r="E54" s="108" t="e">
        <f>VLOOKUP(B54,'veri kontrol listeleri'!A3:W10034,5,0)</f>
        <v>#N/A</v>
      </c>
      <c r="F54" s="107" t="e">
        <f>VLOOKUP(B54,'veri kontrol listeleri'!A3:W10034,6,0)</f>
        <v>#N/A</v>
      </c>
      <c r="G54" s="130" t="e">
        <f>VLOOKUP(B54,'veri kontrol listeleri'!A3:W10034,7,0)</f>
        <v>#N/A</v>
      </c>
      <c r="H54" s="107" t="e">
        <f>VLOOKUP(B54,'veri kontrol listeleri'!A3:W10034,8,0)</f>
        <v>#N/A</v>
      </c>
      <c r="I54" s="107" t="e">
        <f>VLOOKUP(B54,'veri kontrol listeleri'!A3:W10034,9,0)</f>
        <v>#N/A</v>
      </c>
      <c r="J54" s="106" t="e">
        <f>VLOOKUP(B54,'veri kontrol listeleri'!A3:W10034,10,0)</f>
        <v>#N/A</v>
      </c>
      <c r="K54" s="105" t="e">
        <f t="shared" si="2"/>
        <v>#N/A</v>
      </c>
      <c r="L54" s="139" t="e">
        <f t="shared" si="0"/>
        <v>#N/A</v>
      </c>
      <c r="M54" s="107" t="e">
        <f>VLOOKUP(B54,'veri kontrol listeleri'!A3:W10034,13,0)</f>
        <v>#N/A</v>
      </c>
      <c r="N54" s="107" t="e">
        <f>VLOOKUP(B54,'veri kontrol listeleri'!A3:W10034,14,0)</f>
        <v>#N/A</v>
      </c>
      <c r="O54" s="155"/>
      <c r="P54" s="155"/>
      <c r="Q54" s="106" t="e">
        <f>VLOOKUP(B54,'veri kontrol listeleri'!A3:W10034,17,0)</f>
        <v>#N/A</v>
      </c>
      <c r="R54" s="106" t="e">
        <f>VLOOKUP(B54,'veri kontrol listeleri'!A3:W10034,18,0)</f>
        <v>#N/A</v>
      </c>
      <c r="S54" s="106" t="e">
        <f>VLOOKUP(B54,'veri kontrol listeleri'!A3:W10034,19,0)</f>
        <v>#N/A</v>
      </c>
      <c r="T54" s="106" t="e">
        <f t="shared" si="3"/>
        <v>#N/A</v>
      </c>
      <c r="U54" s="139" t="e">
        <f t="shared" si="1"/>
        <v>#N/A</v>
      </c>
      <c r="V54" s="132" t="str">
        <f>D10</f>
        <v>3.KAT</v>
      </c>
      <c r="W54" s="107" t="e">
        <f>VLOOKUP(B54,'veri kontrol listeleri'!A3:W1034,23,0)</f>
        <v>#N/A</v>
      </c>
    </row>
    <row r="55" spans="1:23" ht="97.5" customHeight="1">
      <c r="A55" s="69">
        <v>44</v>
      </c>
      <c r="B55" s="105"/>
      <c r="C55" s="155" t="e">
        <f>VLOOKUP(B55,'veri kontrol listeleri'!A3:W10035,3,0)</f>
        <v>#N/A</v>
      </c>
      <c r="D55" s="166"/>
      <c r="E55" s="108" t="e">
        <f>VLOOKUP(B55,'veri kontrol listeleri'!A3:W10035,5,0)</f>
        <v>#N/A</v>
      </c>
      <c r="F55" s="107" t="e">
        <f>VLOOKUP(B55,'veri kontrol listeleri'!A3:W10035,6,0)</f>
        <v>#N/A</v>
      </c>
      <c r="G55" s="130" t="e">
        <f>VLOOKUP(B55,'veri kontrol listeleri'!A3:W10035,7,0)</f>
        <v>#N/A</v>
      </c>
      <c r="H55" s="107" t="e">
        <f>VLOOKUP(B55,'veri kontrol listeleri'!A3:W10035,8,0)</f>
        <v>#N/A</v>
      </c>
      <c r="I55" s="107" t="e">
        <f>VLOOKUP(B55,'veri kontrol listeleri'!A3:W10035,9,0)</f>
        <v>#N/A</v>
      </c>
      <c r="J55" s="106" t="e">
        <f>VLOOKUP(B55,'veri kontrol listeleri'!A3:W10035,10,0)</f>
        <v>#N/A</v>
      </c>
      <c r="K55" s="105" t="e">
        <f t="shared" si="2"/>
        <v>#N/A</v>
      </c>
      <c r="L55" s="139" t="e">
        <f t="shared" si="0"/>
        <v>#N/A</v>
      </c>
      <c r="M55" s="107" t="e">
        <f>VLOOKUP(B55,'veri kontrol listeleri'!A3:W10035,13,0)</f>
        <v>#N/A</v>
      </c>
      <c r="N55" s="107" t="e">
        <f>VLOOKUP(B55,'veri kontrol listeleri'!A3:W10035,14,0)</f>
        <v>#N/A</v>
      </c>
      <c r="O55" s="155"/>
      <c r="P55" s="155"/>
      <c r="Q55" s="106" t="e">
        <f>VLOOKUP(B55,'veri kontrol listeleri'!A3:W10035,17,0)</f>
        <v>#N/A</v>
      </c>
      <c r="R55" s="106" t="e">
        <f>VLOOKUP(B55,'veri kontrol listeleri'!A3:W10035,18,0)</f>
        <v>#N/A</v>
      </c>
      <c r="S55" s="106" t="e">
        <f>VLOOKUP(B55,'veri kontrol listeleri'!A3:W10035,19,0)</f>
        <v>#N/A</v>
      </c>
      <c r="T55" s="106" t="e">
        <f t="shared" si="3"/>
        <v>#N/A</v>
      </c>
      <c r="U55" s="139" t="e">
        <f t="shared" si="1"/>
        <v>#N/A</v>
      </c>
      <c r="V55" s="132" t="str">
        <f>D10</f>
        <v>3.KAT</v>
      </c>
      <c r="W55" s="107" t="e">
        <f>VLOOKUP(B55,'veri kontrol listeleri'!A3:W1035,23,0)</f>
        <v>#N/A</v>
      </c>
    </row>
    <row r="56" spans="1:23" ht="97.5" customHeight="1">
      <c r="A56" s="69">
        <v>45</v>
      </c>
      <c r="B56" s="105"/>
      <c r="C56" s="155" t="e">
        <f>VLOOKUP(B56,'veri kontrol listeleri'!A3:W10036,3,0)</f>
        <v>#N/A</v>
      </c>
      <c r="D56" s="166"/>
      <c r="E56" s="108" t="e">
        <f>VLOOKUP(B56,'veri kontrol listeleri'!A3:W10036,5,0)</f>
        <v>#N/A</v>
      </c>
      <c r="F56" s="107" t="e">
        <f>VLOOKUP(B56,'veri kontrol listeleri'!A3:W10036,6,0)</f>
        <v>#N/A</v>
      </c>
      <c r="G56" s="130" t="e">
        <f>VLOOKUP(B56,'veri kontrol listeleri'!A3:W10036,7,0)</f>
        <v>#N/A</v>
      </c>
      <c r="H56" s="107" t="e">
        <f>VLOOKUP(B56,'veri kontrol listeleri'!A3:W10036,8,0)</f>
        <v>#N/A</v>
      </c>
      <c r="I56" s="107" t="e">
        <f>VLOOKUP(B56,'veri kontrol listeleri'!A3:W10036,9,0)</f>
        <v>#N/A</v>
      </c>
      <c r="J56" s="106" t="e">
        <f>VLOOKUP(B56,'veri kontrol listeleri'!A3:W10036,10,0)</f>
        <v>#N/A</v>
      </c>
      <c r="K56" s="105" t="e">
        <f t="shared" si="2"/>
        <v>#N/A</v>
      </c>
      <c r="L56" s="139" t="e">
        <f t="shared" si="0"/>
        <v>#N/A</v>
      </c>
      <c r="M56" s="107" t="e">
        <f>VLOOKUP(B56,'veri kontrol listeleri'!A3:W10036,13,0)</f>
        <v>#N/A</v>
      </c>
      <c r="N56" s="107" t="e">
        <f>VLOOKUP(B56,'veri kontrol listeleri'!A3:W10036,14,0)</f>
        <v>#N/A</v>
      </c>
      <c r="O56" s="155"/>
      <c r="P56" s="155"/>
      <c r="Q56" s="106" t="e">
        <f>VLOOKUP(B56,'veri kontrol listeleri'!A3:W10036,17,0)</f>
        <v>#N/A</v>
      </c>
      <c r="R56" s="106" t="e">
        <f>VLOOKUP(B56,'veri kontrol listeleri'!A3:W10036,18,0)</f>
        <v>#N/A</v>
      </c>
      <c r="S56" s="106" t="e">
        <f>VLOOKUP(B56,'veri kontrol listeleri'!A3:W10036,19,0)</f>
        <v>#N/A</v>
      </c>
      <c r="T56" s="106" t="e">
        <f t="shared" si="3"/>
        <v>#N/A</v>
      </c>
      <c r="U56" s="139" t="e">
        <f t="shared" si="1"/>
        <v>#N/A</v>
      </c>
      <c r="V56" s="132" t="str">
        <f>D10</f>
        <v>3.KAT</v>
      </c>
      <c r="W56" s="107" t="e">
        <f>VLOOKUP(B56,'veri kontrol listeleri'!A3:W1036,23,0)</f>
        <v>#N/A</v>
      </c>
    </row>
    <row r="57" spans="1:23" ht="97.5" customHeight="1">
      <c r="A57" s="69">
        <v>46</v>
      </c>
      <c r="B57" s="105"/>
      <c r="C57" s="155" t="e">
        <f>VLOOKUP(B57,'veri kontrol listeleri'!A3:W10037,3,0)</f>
        <v>#N/A</v>
      </c>
      <c r="D57" s="166"/>
      <c r="E57" s="108" t="e">
        <f>VLOOKUP(B57,'veri kontrol listeleri'!A3:W10037,5,0)</f>
        <v>#N/A</v>
      </c>
      <c r="F57" s="107" t="e">
        <f>VLOOKUP(B57,'veri kontrol listeleri'!A3:W10037,6,0)</f>
        <v>#N/A</v>
      </c>
      <c r="G57" s="130" t="e">
        <f>VLOOKUP(B57,'veri kontrol listeleri'!A3:W10037,7,0)</f>
        <v>#N/A</v>
      </c>
      <c r="H57" s="107" t="e">
        <f>VLOOKUP(B57,'veri kontrol listeleri'!A3:W10037,8,0)</f>
        <v>#N/A</v>
      </c>
      <c r="I57" s="107" t="e">
        <f>VLOOKUP(B57,'veri kontrol listeleri'!A3:W10037,9,0)</f>
        <v>#N/A</v>
      </c>
      <c r="J57" s="106" t="e">
        <f>VLOOKUP(B57,'veri kontrol listeleri'!A3:W10037,10,0)</f>
        <v>#N/A</v>
      </c>
      <c r="K57" s="105" t="e">
        <f t="shared" si="2"/>
        <v>#N/A</v>
      </c>
      <c r="L57" s="139" t="e">
        <f t="shared" si="0"/>
        <v>#N/A</v>
      </c>
      <c r="M57" s="107" t="e">
        <f>VLOOKUP(B57,'veri kontrol listeleri'!A3:W10037,13,0)</f>
        <v>#N/A</v>
      </c>
      <c r="N57" s="107" t="e">
        <f>VLOOKUP(B57,'veri kontrol listeleri'!A3:W10037,14,0)</f>
        <v>#N/A</v>
      </c>
      <c r="O57" s="155"/>
      <c r="P57" s="155"/>
      <c r="Q57" s="106" t="e">
        <f>VLOOKUP(B57,'veri kontrol listeleri'!A3:W10037,17,0)</f>
        <v>#N/A</v>
      </c>
      <c r="R57" s="106" t="e">
        <f>VLOOKUP(B57,'veri kontrol listeleri'!A3:W10037,18,0)</f>
        <v>#N/A</v>
      </c>
      <c r="S57" s="106" t="e">
        <f>VLOOKUP(B57,'veri kontrol listeleri'!A3:W10037,19,0)</f>
        <v>#N/A</v>
      </c>
      <c r="T57" s="106" t="e">
        <f t="shared" si="3"/>
        <v>#N/A</v>
      </c>
      <c r="U57" s="139" t="e">
        <f t="shared" si="1"/>
        <v>#N/A</v>
      </c>
      <c r="V57" s="132" t="str">
        <f>D10</f>
        <v>3.KAT</v>
      </c>
      <c r="W57" s="107" t="e">
        <f>VLOOKUP(B57,'veri kontrol listeleri'!A3:W1037,23,0)</f>
        <v>#N/A</v>
      </c>
    </row>
    <row r="58" spans="1:23" ht="97.5" customHeight="1">
      <c r="A58" s="69">
        <v>47</v>
      </c>
      <c r="B58" s="105">
        <v>0</v>
      </c>
      <c r="C58" s="155" t="e">
        <f>VLOOKUP(B58,'veri kontrol listeleri'!A3:W10038,3,0)</f>
        <v>#N/A</v>
      </c>
      <c r="D58" s="166"/>
      <c r="E58" s="108" t="e">
        <f>VLOOKUP(B58,'veri kontrol listeleri'!A3:W10038,5,0)</f>
        <v>#N/A</v>
      </c>
      <c r="F58" s="107" t="e">
        <f>VLOOKUP(B58,'veri kontrol listeleri'!A3:W10038,6,0)</f>
        <v>#N/A</v>
      </c>
      <c r="G58" s="130" t="e">
        <f>VLOOKUP(B58,'veri kontrol listeleri'!A3:W10038,7,0)</f>
        <v>#N/A</v>
      </c>
      <c r="H58" s="107" t="e">
        <f>VLOOKUP(B58,'veri kontrol listeleri'!A3:W10038,8,0)</f>
        <v>#N/A</v>
      </c>
      <c r="I58" s="107" t="e">
        <f>VLOOKUP(B58,'veri kontrol listeleri'!A3:W10038,9,0)</f>
        <v>#N/A</v>
      </c>
      <c r="J58" s="106" t="e">
        <f>VLOOKUP(B58,'veri kontrol listeleri'!A3:W10038,10,0)</f>
        <v>#N/A</v>
      </c>
      <c r="K58" s="105" t="e">
        <f t="shared" si="2"/>
        <v>#N/A</v>
      </c>
      <c r="L58" s="139" t="e">
        <f t="shared" si="0"/>
        <v>#N/A</v>
      </c>
      <c r="M58" s="107" t="e">
        <f>VLOOKUP(B58,'veri kontrol listeleri'!A3:W10038,13,0)</f>
        <v>#N/A</v>
      </c>
      <c r="N58" s="107" t="e">
        <f>VLOOKUP(B58,'veri kontrol listeleri'!A3:W10038,14,0)</f>
        <v>#N/A</v>
      </c>
      <c r="O58" s="155"/>
      <c r="P58" s="155"/>
      <c r="Q58" s="106" t="e">
        <f>VLOOKUP(B58,'veri kontrol listeleri'!A3:W10038,17,0)</f>
        <v>#N/A</v>
      </c>
      <c r="R58" s="106" t="e">
        <f>VLOOKUP(B58,'veri kontrol listeleri'!A3:W10038,18,0)</f>
        <v>#N/A</v>
      </c>
      <c r="S58" s="106" t="e">
        <f>VLOOKUP(B58,'veri kontrol listeleri'!A3:W10038,19,0)</f>
        <v>#N/A</v>
      </c>
      <c r="T58" s="106" t="e">
        <f t="shared" si="3"/>
        <v>#N/A</v>
      </c>
      <c r="U58" s="139" t="e">
        <f t="shared" si="1"/>
        <v>#N/A</v>
      </c>
      <c r="V58" s="132" t="str">
        <f>D10</f>
        <v>3.KAT</v>
      </c>
      <c r="W58" s="107" t="e">
        <f>VLOOKUP(B58,'veri kontrol listeleri'!A3:W1038,23,0)</f>
        <v>#N/A</v>
      </c>
    </row>
    <row r="59" spans="1:23" ht="97.5" customHeight="1">
      <c r="A59" s="69">
        <v>48</v>
      </c>
      <c r="B59" s="105">
        <v>0</v>
      </c>
      <c r="C59" s="155" t="e">
        <f>VLOOKUP(B59,'veri kontrol listeleri'!A3:W10039,3,0)</f>
        <v>#N/A</v>
      </c>
      <c r="D59" s="166"/>
      <c r="E59" s="108" t="e">
        <f>VLOOKUP(B59,'veri kontrol listeleri'!A3:W10039,5,0)</f>
        <v>#N/A</v>
      </c>
      <c r="F59" s="107" t="e">
        <f>VLOOKUP(B59,'veri kontrol listeleri'!A3:W10039,6,0)</f>
        <v>#N/A</v>
      </c>
      <c r="G59" s="130" t="e">
        <f>VLOOKUP(B59,'veri kontrol listeleri'!A3:W10039,7,0)</f>
        <v>#N/A</v>
      </c>
      <c r="H59" s="107" t="e">
        <f>VLOOKUP(B59,'veri kontrol listeleri'!A3:W10039,8,0)</f>
        <v>#N/A</v>
      </c>
      <c r="I59" s="107" t="e">
        <f>VLOOKUP(B59,'veri kontrol listeleri'!A3:W10039,9,0)</f>
        <v>#N/A</v>
      </c>
      <c r="J59" s="106" t="e">
        <f>VLOOKUP(B59,'veri kontrol listeleri'!A3:W10039,10,0)</f>
        <v>#N/A</v>
      </c>
      <c r="K59" s="105" t="e">
        <f t="shared" si="2"/>
        <v>#N/A</v>
      </c>
      <c r="L59" s="139" t="e">
        <f t="shared" si="0"/>
        <v>#N/A</v>
      </c>
      <c r="M59" s="107" t="e">
        <f>VLOOKUP(B59,'veri kontrol listeleri'!A3:W10039,13,0)</f>
        <v>#N/A</v>
      </c>
      <c r="N59" s="107" t="e">
        <f>VLOOKUP(B59,'veri kontrol listeleri'!A3:W10039,14,0)</f>
        <v>#N/A</v>
      </c>
      <c r="O59" s="155"/>
      <c r="P59" s="155"/>
      <c r="Q59" s="106" t="e">
        <f>VLOOKUP(B59,'veri kontrol listeleri'!A3:W10039,17,0)</f>
        <v>#N/A</v>
      </c>
      <c r="R59" s="106" t="e">
        <f>VLOOKUP(B59,'veri kontrol listeleri'!A3:W10039,18,0)</f>
        <v>#N/A</v>
      </c>
      <c r="S59" s="106" t="e">
        <f>VLOOKUP(B59,'veri kontrol listeleri'!A3:W10039,19,0)</f>
        <v>#N/A</v>
      </c>
      <c r="T59" s="106" t="e">
        <f t="shared" si="3"/>
        <v>#N/A</v>
      </c>
      <c r="U59" s="139" t="e">
        <f t="shared" si="1"/>
        <v>#N/A</v>
      </c>
      <c r="V59" s="132" t="str">
        <f>D10</f>
        <v>3.KAT</v>
      </c>
      <c r="W59" s="107" t="e">
        <f>VLOOKUP(B59,'veri kontrol listeleri'!A3:W1039,23,0)</f>
        <v>#N/A</v>
      </c>
    </row>
    <row r="60" spans="1:23" ht="111" customHeight="1">
      <c r="A60" s="69">
        <v>49</v>
      </c>
      <c r="B60" s="105">
        <v>0</v>
      </c>
      <c r="C60" s="155" t="e">
        <f>VLOOKUP(B60,'veri kontrol listeleri'!A3:W10040,3,0)</f>
        <v>#N/A</v>
      </c>
      <c r="D60" s="166"/>
      <c r="E60" s="108" t="e">
        <f>VLOOKUP(B60,'veri kontrol listeleri'!A3:W10040,5,0)</f>
        <v>#N/A</v>
      </c>
      <c r="F60" s="107" t="e">
        <f>VLOOKUP(B60,'veri kontrol listeleri'!A51:W10040,6,0)</f>
        <v>#N/A</v>
      </c>
      <c r="G60" s="130" t="e">
        <f>VLOOKUP(B60,'veri kontrol listeleri'!A3:W10040,7,0)</f>
        <v>#N/A</v>
      </c>
      <c r="H60" s="107" t="e">
        <f>VLOOKUP(B60,'veri kontrol listeleri'!A3:W10040,8,0)</f>
        <v>#N/A</v>
      </c>
      <c r="I60" s="107" t="e">
        <f>VLOOKUP(B60,'veri kontrol listeleri'!A3:W10040,9,0)</f>
        <v>#N/A</v>
      </c>
      <c r="J60" s="106" t="e">
        <f>VLOOKUP(B60,'veri kontrol listeleri'!A3:W10040,10,0)</f>
        <v>#N/A</v>
      </c>
      <c r="K60" s="105" t="e">
        <f t="shared" si="2"/>
        <v>#N/A</v>
      </c>
      <c r="L60" s="139" t="e">
        <f t="shared" si="0"/>
        <v>#N/A</v>
      </c>
      <c r="M60" s="107" t="e">
        <f>VLOOKUP(B60,'veri kontrol listeleri'!A3:W10040,13,0)</f>
        <v>#N/A</v>
      </c>
      <c r="N60" s="107" t="e">
        <f>VLOOKUP(B60,'veri kontrol listeleri'!A3:W10040,14,0)</f>
        <v>#N/A</v>
      </c>
      <c r="O60" s="155"/>
      <c r="P60" s="155"/>
      <c r="Q60" s="106" t="e">
        <f>VLOOKUP(B60,'veri kontrol listeleri'!A3:W10040,17,0)</f>
        <v>#N/A</v>
      </c>
      <c r="R60" s="106" t="e">
        <f>VLOOKUP(B60,'veri kontrol listeleri'!A3:W10040,18,0)</f>
        <v>#N/A</v>
      </c>
      <c r="S60" s="106" t="e">
        <f>VLOOKUP(B60,'veri kontrol listeleri'!A3:W10040,19,0)</f>
        <v>#N/A</v>
      </c>
      <c r="T60" s="106" t="e">
        <f t="shared" si="3"/>
        <v>#N/A</v>
      </c>
      <c r="U60" s="139" t="e">
        <f t="shared" si="1"/>
        <v>#N/A</v>
      </c>
      <c r="V60" s="132" t="str">
        <f>D10</f>
        <v>3.KAT</v>
      </c>
      <c r="W60" s="107" t="e">
        <f>VLOOKUP(B60,'veri kontrol listeleri'!A3:W1040,23,0)</f>
        <v>#N/A</v>
      </c>
    </row>
    <row r="61" spans="1:23" ht="116.25" customHeight="1">
      <c r="A61" s="83"/>
      <c r="B61" s="83"/>
      <c r="C61" s="100"/>
      <c r="D61" s="84"/>
      <c r="E61" s="85"/>
      <c r="F61" s="86"/>
      <c r="G61" s="86"/>
      <c r="H61" s="87"/>
      <c r="I61" s="88"/>
      <c r="J61" s="88"/>
      <c r="K61" s="88"/>
      <c r="L61" s="136"/>
      <c r="M61" s="87"/>
      <c r="N61" s="87"/>
      <c r="O61" s="92"/>
      <c r="P61" s="92"/>
      <c r="Q61" s="90"/>
      <c r="R61" s="88"/>
      <c r="S61" s="88"/>
      <c r="T61" s="88"/>
      <c r="U61" s="136"/>
      <c r="V61" s="91"/>
      <c r="W61" s="87"/>
    </row>
    <row r="62" spans="1:23" ht="179.25" customHeight="1">
      <c r="A62" s="83"/>
      <c r="B62" s="83"/>
      <c r="C62" s="100"/>
      <c r="D62" s="84"/>
      <c r="E62" s="85"/>
      <c r="F62" s="86"/>
      <c r="G62" s="86"/>
      <c r="H62" s="87"/>
      <c r="I62" s="88"/>
      <c r="J62" s="88"/>
      <c r="K62" s="88"/>
      <c r="L62" s="136"/>
      <c r="M62" s="87"/>
      <c r="N62" s="87"/>
      <c r="O62" s="92"/>
      <c r="P62" s="92"/>
      <c r="Q62" s="90"/>
      <c r="R62" s="88"/>
      <c r="S62" s="88"/>
      <c r="T62" s="88"/>
      <c r="U62" s="136"/>
      <c r="V62" s="91"/>
      <c r="W62" s="87"/>
    </row>
    <row r="63" spans="1:23" ht="150" customHeight="1">
      <c r="A63" s="83"/>
      <c r="B63" s="83"/>
      <c r="C63" s="100"/>
      <c r="D63" s="84"/>
      <c r="E63" s="85"/>
      <c r="F63" s="86"/>
      <c r="G63" s="86"/>
      <c r="H63" s="87"/>
      <c r="I63" s="88"/>
      <c r="J63" s="88"/>
      <c r="K63" s="88"/>
      <c r="L63" s="136"/>
      <c r="M63" s="87"/>
      <c r="N63" s="87"/>
      <c r="O63" s="89"/>
      <c r="P63" s="89"/>
      <c r="Q63" s="90"/>
      <c r="R63" s="88"/>
      <c r="S63" s="88"/>
      <c r="T63" s="88"/>
      <c r="U63" s="136"/>
      <c r="V63" s="91"/>
      <c r="W63" s="87"/>
    </row>
    <row r="64" spans="1:23" ht="124.5" customHeight="1">
      <c r="A64" s="83"/>
      <c r="B64" s="83"/>
      <c r="C64" s="100"/>
      <c r="D64" s="84"/>
      <c r="E64" s="85"/>
      <c r="F64" s="93"/>
      <c r="G64" s="93"/>
      <c r="H64" s="87"/>
      <c r="I64" s="88"/>
      <c r="J64" s="88"/>
      <c r="K64" s="88"/>
      <c r="L64" s="136"/>
      <c r="M64" s="87"/>
      <c r="N64" s="87"/>
      <c r="O64" s="92"/>
      <c r="P64" s="92"/>
      <c r="Q64" s="90"/>
      <c r="R64" s="88"/>
      <c r="S64" s="88"/>
      <c r="T64" s="88"/>
      <c r="U64" s="136"/>
      <c r="V64" s="91"/>
      <c r="W64" s="87"/>
    </row>
    <row r="65" spans="1:23" ht="223.5" customHeight="1">
      <c r="A65" s="83"/>
      <c r="B65" s="83"/>
      <c r="C65" s="100"/>
      <c r="D65" s="84"/>
      <c r="E65" s="85"/>
      <c r="F65" s="86"/>
      <c r="G65" s="86"/>
      <c r="H65" s="87"/>
      <c r="I65" s="88"/>
      <c r="J65" s="88"/>
      <c r="K65" s="88"/>
      <c r="L65" s="136"/>
      <c r="M65" s="87"/>
      <c r="N65" s="87"/>
      <c r="O65" s="92"/>
      <c r="P65" s="92"/>
      <c r="Q65" s="90"/>
      <c r="R65" s="88"/>
      <c r="S65" s="88"/>
      <c r="T65" s="88"/>
      <c r="U65" s="136"/>
      <c r="V65" s="91"/>
      <c r="W65" s="87"/>
    </row>
    <row r="66" spans="1:23" ht="111" customHeight="1">
      <c r="A66" s="83"/>
      <c r="B66" s="83"/>
      <c r="C66" s="100"/>
      <c r="D66" s="84"/>
      <c r="E66" s="85"/>
      <c r="F66" s="86"/>
      <c r="G66" s="86"/>
      <c r="H66" s="87"/>
      <c r="I66" s="88"/>
      <c r="J66" s="88"/>
      <c r="K66" s="88"/>
      <c r="L66" s="136"/>
      <c r="M66" s="87"/>
      <c r="N66" s="87"/>
      <c r="O66" s="92"/>
      <c r="P66" s="92"/>
      <c r="Q66" s="90"/>
      <c r="R66" s="88"/>
      <c r="S66" s="88"/>
      <c r="T66" s="88"/>
      <c r="U66" s="136"/>
      <c r="V66" s="91"/>
      <c r="W66" s="87"/>
    </row>
    <row r="67" spans="1:23" ht="204" customHeight="1">
      <c r="A67" s="83"/>
      <c r="B67" s="83"/>
      <c r="C67" s="100"/>
      <c r="D67" s="84"/>
      <c r="E67" s="85"/>
      <c r="F67" s="86"/>
      <c r="G67" s="86"/>
      <c r="H67" s="87"/>
      <c r="I67" s="88"/>
      <c r="J67" s="88"/>
      <c r="K67" s="88"/>
      <c r="L67" s="136"/>
      <c r="M67" s="87"/>
      <c r="N67" s="87"/>
      <c r="O67" s="89"/>
      <c r="P67" s="89"/>
      <c r="Q67" s="90"/>
      <c r="R67" s="88"/>
      <c r="S67" s="88"/>
      <c r="T67" s="88"/>
      <c r="U67" s="136"/>
      <c r="V67" s="91"/>
      <c r="W67" s="87"/>
    </row>
    <row r="68" spans="1:23" ht="111" customHeight="1">
      <c r="A68" s="83"/>
      <c r="B68" s="83"/>
      <c r="C68" s="100"/>
      <c r="D68" s="84"/>
      <c r="E68" s="85"/>
      <c r="F68" s="93"/>
      <c r="G68" s="93"/>
      <c r="H68" s="87"/>
      <c r="I68" s="88"/>
      <c r="J68" s="88"/>
      <c r="K68" s="88"/>
      <c r="L68" s="136"/>
      <c r="M68" s="87"/>
      <c r="N68" s="87"/>
      <c r="O68" s="89"/>
      <c r="P68" s="89"/>
      <c r="Q68" s="90"/>
      <c r="R68" s="88"/>
      <c r="S68" s="88"/>
      <c r="T68" s="88"/>
      <c r="U68" s="136"/>
      <c r="V68" s="94"/>
      <c r="W68" s="87"/>
    </row>
    <row r="69" spans="1:23" ht="111" customHeight="1">
      <c r="A69" s="83"/>
      <c r="B69" s="83"/>
      <c r="C69" s="100"/>
      <c r="D69" s="84"/>
      <c r="E69" s="85"/>
      <c r="F69" s="93"/>
      <c r="G69" s="93"/>
      <c r="H69" s="87"/>
      <c r="I69" s="88"/>
      <c r="J69" s="88"/>
      <c r="K69" s="88"/>
      <c r="L69" s="136"/>
      <c r="M69" s="87"/>
      <c r="N69" s="87"/>
      <c r="O69" s="92"/>
      <c r="P69" s="92"/>
      <c r="Q69" s="90"/>
      <c r="R69" s="88"/>
      <c r="S69" s="88"/>
      <c r="T69" s="88"/>
      <c r="U69" s="136"/>
      <c r="V69" s="94"/>
      <c r="W69" s="87"/>
    </row>
    <row r="70" spans="1:23" ht="18.75">
      <c r="A70" s="83"/>
      <c r="B70" s="83"/>
      <c r="C70" s="100"/>
      <c r="D70" s="84"/>
      <c r="E70" s="85"/>
      <c r="F70" s="93"/>
      <c r="G70" s="93"/>
      <c r="H70" s="87"/>
      <c r="I70" s="88"/>
      <c r="J70" s="88"/>
      <c r="K70" s="88"/>
      <c r="L70" s="136"/>
      <c r="M70" s="87"/>
      <c r="N70" s="87"/>
      <c r="O70" s="92"/>
      <c r="P70" s="92"/>
      <c r="Q70" s="90"/>
      <c r="R70" s="88"/>
      <c r="S70" s="88"/>
      <c r="T70" s="88"/>
      <c r="U70" s="136"/>
      <c r="V70" s="94"/>
      <c r="W70" s="87"/>
    </row>
    <row r="71" spans="1:23" ht="150" customHeight="1">
      <c r="A71" s="83"/>
      <c r="B71" s="83"/>
      <c r="C71" s="100"/>
      <c r="D71" s="84"/>
      <c r="E71" s="85"/>
      <c r="F71" s="93"/>
      <c r="G71" s="93"/>
      <c r="H71" s="87"/>
      <c r="I71" s="88"/>
      <c r="J71" s="88"/>
      <c r="K71" s="88"/>
      <c r="L71" s="136"/>
      <c r="M71" s="87"/>
      <c r="N71" s="87"/>
      <c r="O71" s="92"/>
      <c r="P71" s="92"/>
      <c r="Q71" s="90"/>
      <c r="R71" s="88"/>
      <c r="S71" s="88"/>
      <c r="T71" s="88"/>
      <c r="U71" s="136"/>
      <c r="V71" s="94"/>
      <c r="W71" s="87"/>
    </row>
    <row r="72" spans="1:23" ht="150" customHeight="1">
      <c r="A72" s="83"/>
      <c r="B72" s="83"/>
      <c r="C72" s="100"/>
      <c r="D72" s="84"/>
      <c r="E72" s="85"/>
      <c r="F72" s="86"/>
      <c r="G72" s="86"/>
      <c r="H72" s="87"/>
      <c r="I72" s="88"/>
      <c r="J72" s="88"/>
      <c r="K72" s="88"/>
      <c r="L72" s="136"/>
      <c r="M72" s="87"/>
      <c r="N72" s="87"/>
      <c r="O72" s="89"/>
      <c r="P72" s="89"/>
      <c r="Q72" s="90"/>
      <c r="R72" s="88"/>
      <c r="S72" s="88"/>
      <c r="T72" s="88"/>
      <c r="U72" s="136"/>
      <c r="V72" s="91"/>
      <c r="W72" s="87"/>
    </row>
    <row r="73" spans="1:23" ht="150" customHeight="1">
      <c r="A73" s="83"/>
      <c r="B73" s="83"/>
      <c r="C73" s="100"/>
      <c r="D73" s="84"/>
      <c r="E73" s="85"/>
      <c r="F73" s="86"/>
      <c r="G73" s="86"/>
      <c r="H73" s="87"/>
      <c r="I73" s="88"/>
      <c r="J73" s="88"/>
      <c r="K73" s="88"/>
      <c r="L73" s="136"/>
      <c r="M73" s="87"/>
      <c r="N73" s="87"/>
      <c r="O73" s="89"/>
      <c r="P73" s="89"/>
      <c r="Q73" s="90"/>
      <c r="R73" s="88"/>
      <c r="S73" s="88"/>
      <c r="T73" s="88"/>
      <c r="U73" s="136"/>
      <c r="V73" s="91"/>
      <c r="W73" s="87"/>
    </row>
    <row r="74" spans="1:23" ht="18.75">
      <c r="A74" s="83"/>
      <c r="B74" s="83"/>
      <c r="C74" s="100"/>
      <c r="D74" s="84"/>
      <c r="E74" s="85"/>
      <c r="F74" s="86"/>
      <c r="G74" s="86"/>
      <c r="H74" s="87"/>
      <c r="I74" s="88"/>
      <c r="J74" s="88"/>
      <c r="K74" s="88"/>
      <c r="L74" s="136"/>
      <c r="M74" s="87"/>
      <c r="N74" s="87"/>
      <c r="O74" s="89"/>
      <c r="P74" s="89"/>
      <c r="Q74" s="90"/>
      <c r="R74" s="88"/>
      <c r="S74" s="88"/>
      <c r="T74" s="88"/>
      <c r="U74" s="136"/>
      <c r="V74" s="91"/>
      <c r="W74" s="87"/>
    </row>
    <row r="75" spans="1:23" ht="148.5" customHeight="1">
      <c r="A75" s="83"/>
      <c r="B75" s="83"/>
      <c r="C75" s="100"/>
      <c r="D75" s="84"/>
      <c r="E75" s="85"/>
      <c r="F75" s="86"/>
      <c r="G75" s="86"/>
      <c r="H75" s="87"/>
      <c r="I75" s="88"/>
      <c r="J75" s="88"/>
      <c r="K75" s="88"/>
      <c r="L75" s="136"/>
      <c r="M75" s="87"/>
      <c r="N75" s="87"/>
      <c r="O75" s="89"/>
      <c r="P75" s="89"/>
      <c r="Q75" s="90"/>
      <c r="R75" s="88"/>
      <c r="S75" s="88"/>
      <c r="T75" s="88"/>
      <c r="U75" s="136"/>
      <c r="V75" s="91"/>
      <c r="W75" s="87"/>
    </row>
    <row r="76" spans="1:23" ht="177" customHeight="1">
      <c r="A76" s="83"/>
      <c r="B76" s="83"/>
      <c r="C76" s="100"/>
      <c r="D76" s="84"/>
      <c r="E76" s="85"/>
      <c r="F76" s="86"/>
      <c r="G76" s="86"/>
      <c r="H76" s="87"/>
      <c r="I76" s="88"/>
      <c r="J76" s="88"/>
      <c r="K76" s="88"/>
      <c r="L76" s="136"/>
      <c r="M76" s="87"/>
      <c r="N76" s="87"/>
      <c r="O76" s="89"/>
      <c r="P76" s="89"/>
      <c r="Q76" s="90"/>
      <c r="R76" s="88"/>
      <c r="S76" s="88"/>
      <c r="T76" s="88"/>
      <c r="U76" s="136"/>
      <c r="V76" s="91"/>
      <c r="W76" s="87"/>
    </row>
    <row r="77" spans="1:23" ht="177" customHeight="1">
      <c r="A77" s="83"/>
      <c r="B77" s="83"/>
      <c r="C77" s="100"/>
      <c r="D77" s="84"/>
      <c r="E77" s="85"/>
      <c r="F77" s="86"/>
      <c r="G77" s="86"/>
      <c r="H77" s="87"/>
      <c r="I77" s="88"/>
      <c r="J77" s="88"/>
      <c r="K77" s="88"/>
      <c r="L77" s="136"/>
      <c r="M77" s="87"/>
      <c r="N77" s="87"/>
      <c r="O77" s="89"/>
      <c r="P77" s="89"/>
      <c r="Q77" s="90"/>
      <c r="R77" s="88"/>
      <c r="S77" s="88"/>
      <c r="T77" s="88"/>
      <c r="U77" s="136"/>
      <c r="V77" s="91"/>
      <c r="W77" s="87"/>
    </row>
    <row r="78" spans="1:23" ht="18.75">
      <c r="A78" s="83"/>
      <c r="B78" s="83"/>
      <c r="C78" s="100"/>
      <c r="D78" s="84"/>
      <c r="E78" s="85"/>
      <c r="F78" s="86"/>
      <c r="G78" s="86"/>
      <c r="H78" s="87"/>
      <c r="I78" s="88"/>
      <c r="J78" s="88"/>
      <c r="K78" s="88"/>
      <c r="L78" s="136"/>
      <c r="M78" s="87"/>
      <c r="N78" s="87"/>
      <c r="O78" s="89"/>
      <c r="P78" s="89"/>
      <c r="Q78" s="90"/>
      <c r="R78" s="88"/>
      <c r="S78" s="88"/>
      <c r="T78" s="88"/>
      <c r="U78" s="136"/>
      <c r="V78" s="91"/>
      <c r="W78" s="87"/>
    </row>
    <row r="79" spans="1:23" ht="18.75">
      <c r="A79" s="83"/>
      <c r="B79" s="83"/>
      <c r="C79" s="100"/>
      <c r="D79" s="84"/>
      <c r="E79" s="85"/>
      <c r="F79" s="86"/>
      <c r="G79" s="86"/>
      <c r="H79" s="87"/>
      <c r="I79" s="88"/>
      <c r="J79" s="88"/>
      <c r="K79" s="88"/>
      <c r="L79" s="136"/>
      <c r="M79" s="87"/>
      <c r="N79" s="87"/>
      <c r="O79" s="89"/>
      <c r="P79" s="89"/>
      <c r="Q79" s="90"/>
      <c r="R79" s="88"/>
      <c r="S79" s="88"/>
      <c r="T79" s="88"/>
      <c r="U79" s="136"/>
      <c r="V79" s="91"/>
      <c r="W79" s="87"/>
    </row>
    <row r="80" spans="1:23" ht="18.75">
      <c r="A80" s="83"/>
      <c r="B80" s="83"/>
      <c r="C80" s="100"/>
      <c r="D80" s="84"/>
      <c r="E80" s="85"/>
      <c r="F80" s="86"/>
      <c r="G80" s="86"/>
      <c r="H80" s="87"/>
      <c r="I80" s="88"/>
      <c r="J80" s="88"/>
      <c r="K80" s="88"/>
      <c r="L80" s="136"/>
      <c r="M80" s="87"/>
      <c r="N80" s="87"/>
      <c r="O80" s="89"/>
      <c r="P80" s="89"/>
      <c r="Q80" s="90"/>
      <c r="R80" s="88"/>
      <c r="S80" s="88"/>
      <c r="T80" s="88"/>
      <c r="U80" s="136"/>
      <c r="V80" s="91"/>
      <c r="W80" s="87"/>
    </row>
    <row r="81" spans="1:23" ht="18.75">
      <c r="A81" s="83"/>
      <c r="B81" s="83"/>
      <c r="C81" s="100"/>
      <c r="D81" s="84"/>
      <c r="E81" s="85"/>
      <c r="F81" s="86"/>
      <c r="G81" s="86"/>
      <c r="H81" s="87"/>
      <c r="I81" s="88"/>
      <c r="J81" s="88"/>
      <c r="K81" s="88"/>
      <c r="L81" s="136"/>
      <c r="M81" s="87"/>
      <c r="N81" s="87"/>
      <c r="O81" s="89"/>
      <c r="P81" s="89"/>
      <c r="Q81" s="90"/>
      <c r="R81" s="88"/>
      <c r="S81" s="88"/>
      <c r="T81" s="88"/>
      <c r="U81" s="136"/>
      <c r="V81" s="91"/>
      <c r="W81" s="87"/>
    </row>
    <row r="82" spans="1:23" ht="18.75">
      <c r="A82" s="83"/>
      <c r="B82" s="83"/>
      <c r="C82" s="100"/>
      <c r="D82" s="84"/>
      <c r="E82" s="85"/>
      <c r="F82" s="86"/>
      <c r="G82" s="86"/>
      <c r="H82" s="87"/>
      <c r="I82" s="88"/>
      <c r="J82" s="88"/>
      <c r="K82" s="88"/>
      <c r="L82" s="136"/>
      <c r="M82" s="87"/>
      <c r="N82" s="87"/>
      <c r="O82" s="89"/>
      <c r="P82" s="89"/>
      <c r="Q82" s="90"/>
      <c r="R82" s="88"/>
      <c r="S82" s="88"/>
      <c r="T82" s="88"/>
      <c r="U82" s="136"/>
      <c r="V82" s="91"/>
      <c r="W82" s="87"/>
    </row>
    <row r="83" spans="1:23" ht="175.5" customHeight="1">
      <c r="A83" s="83"/>
      <c r="B83" s="83"/>
      <c r="C83" s="100"/>
      <c r="D83" s="84"/>
      <c r="E83" s="85"/>
      <c r="F83" s="93"/>
      <c r="G83" s="93"/>
      <c r="H83" s="87"/>
      <c r="I83" s="88"/>
      <c r="J83" s="88"/>
      <c r="K83" s="88"/>
      <c r="L83" s="136"/>
      <c r="M83" s="87"/>
      <c r="N83" s="87"/>
      <c r="O83" s="92"/>
      <c r="P83" s="92"/>
      <c r="Q83" s="90"/>
      <c r="R83" s="88"/>
      <c r="S83" s="88"/>
      <c r="T83" s="88"/>
      <c r="U83" s="136"/>
      <c r="V83" s="91"/>
      <c r="W83" s="87"/>
    </row>
    <row r="84" spans="1:23" ht="135" customHeight="1">
      <c r="A84" s="83"/>
      <c r="B84" s="83"/>
      <c r="C84" s="100"/>
      <c r="D84" s="84"/>
      <c r="E84" s="85"/>
      <c r="F84" s="93"/>
      <c r="G84" s="93"/>
      <c r="H84" s="87"/>
      <c r="I84" s="88"/>
      <c r="J84" s="88"/>
      <c r="K84" s="88"/>
      <c r="L84" s="136"/>
      <c r="M84" s="87"/>
      <c r="N84" s="87"/>
      <c r="O84" s="89"/>
      <c r="P84" s="89"/>
      <c r="Q84" s="90"/>
      <c r="R84" s="88"/>
      <c r="S84" s="88"/>
      <c r="T84" s="88"/>
      <c r="U84" s="136"/>
      <c r="V84" s="91"/>
      <c r="W84" s="87"/>
    </row>
    <row r="85" spans="1:23" ht="116.25" customHeight="1">
      <c r="A85" s="83"/>
      <c r="B85" s="83"/>
      <c r="C85" s="100"/>
      <c r="D85" s="84"/>
      <c r="E85" s="85"/>
      <c r="F85" s="93"/>
      <c r="G85" s="93"/>
      <c r="H85" s="87"/>
      <c r="I85" s="88"/>
      <c r="J85" s="88"/>
      <c r="K85" s="88"/>
      <c r="L85" s="136"/>
      <c r="M85" s="87"/>
      <c r="N85" s="87"/>
      <c r="O85" s="89"/>
      <c r="P85" s="89"/>
      <c r="Q85" s="90"/>
      <c r="R85" s="88"/>
      <c r="S85" s="88"/>
      <c r="T85" s="88"/>
      <c r="U85" s="136"/>
      <c r="V85" s="91"/>
      <c r="W85" s="87"/>
    </row>
    <row r="86" spans="1:23" ht="142.5" customHeight="1">
      <c r="A86" s="83"/>
      <c r="B86" s="83"/>
      <c r="C86" s="100"/>
      <c r="D86" s="84"/>
      <c r="E86" s="85"/>
      <c r="F86" s="93"/>
      <c r="G86" s="93"/>
      <c r="H86" s="87"/>
      <c r="I86" s="88"/>
      <c r="J86" s="88"/>
      <c r="K86" s="88"/>
      <c r="L86" s="136"/>
      <c r="M86" s="87"/>
      <c r="N86" s="87"/>
      <c r="O86" s="92"/>
      <c r="P86" s="92"/>
      <c r="Q86" s="90"/>
      <c r="R86" s="88"/>
      <c r="S86" s="88"/>
      <c r="T86" s="88"/>
      <c r="U86" s="136"/>
      <c r="V86" s="91"/>
      <c r="W86" s="87"/>
    </row>
    <row r="87" spans="1:23" ht="129.75" customHeight="1">
      <c r="A87" s="83"/>
      <c r="B87" s="83"/>
      <c r="C87" s="100"/>
      <c r="D87" s="84"/>
      <c r="E87" s="85"/>
      <c r="F87" s="93"/>
      <c r="G87" s="93"/>
      <c r="H87" s="87"/>
      <c r="I87" s="88"/>
      <c r="J87" s="88"/>
      <c r="K87" s="88"/>
      <c r="L87" s="136"/>
      <c r="M87" s="87"/>
      <c r="N87" s="87"/>
      <c r="O87" s="89"/>
      <c r="P87" s="89"/>
      <c r="Q87" s="90"/>
      <c r="R87" s="88"/>
      <c r="S87" s="88"/>
      <c r="T87" s="88"/>
      <c r="U87" s="136"/>
      <c r="V87" s="94"/>
      <c r="W87" s="87"/>
    </row>
    <row r="88" spans="1:23" ht="112.5" customHeight="1">
      <c r="A88" s="83"/>
      <c r="B88" s="83"/>
      <c r="C88" s="100"/>
      <c r="D88" s="84"/>
      <c r="E88" s="85"/>
      <c r="F88" s="93"/>
      <c r="G88" s="93"/>
      <c r="H88" s="87"/>
      <c r="I88" s="88"/>
      <c r="J88" s="88"/>
      <c r="K88" s="88"/>
      <c r="L88" s="136"/>
      <c r="M88" s="87"/>
      <c r="N88" s="87"/>
      <c r="O88" s="89"/>
      <c r="P88" s="89"/>
      <c r="Q88" s="90"/>
      <c r="R88" s="88"/>
      <c r="S88" s="88"/>
      <c r="T88" s="88"/>
      <c r="U88" s="136"/>
      <c r="V88" s="94"/>
      <c r="W88" s="87"/>
    </row>
    <row r="89" spans="1:23" ht="117" customHeight="1">
      <c r="A89" s="83"/>
      <c r="B89" s="83"/>
      <c r="C89" s="100"/>
      <c r="D89" s="84"/>
      <c r="E89" s="85"/>
      <c r="F89" s="93"/>
      <c r="G89" s="93"/>
      <c r="H89" s="87"/>
      <c r="I89" s="88"/>
      <c r="J89" s="88"/>
      <c r="K89" s="88"/>
      <c r="L89" s="136"/>
      <c r="M89" s="87"/>
      <c r="N89" s="87"/>
      <c r="O89" s="89"/>
      <c r="P89" s="89"/>
      <c r="Q89" s="90"/>
      <c r="R89" s="88"/>
      <c r="S89" s="88"/>
      <c r="T89" s="88"/>
      <c r="U89" s="136"/>
      <c r="V89" s="94"/>
      <c r="W89" s="87"/>
    </row>
    <row r="90" spans="1:23" ht="116.25" customHeight="1">
      <c r="A90" s="83"/>
      <c r="B90" s="83"/>
      <c r="C90" s="100"/>
      <c r="D90" s="84"/>
      <c r="E90" s="85"/>
      <c r="F90" s="93"/>
      <c r="G90" s="93"/>
      <c r="H90" s="87"/>
      <c r="I90" s="88"/>
      <c r="J90" s="88"/>
      <c r="K90" s="88"/>
      <c r="L90" s="136"/>
      <c r="M90" s="87"/>
      <c r="N90" s="87"/>
      <c r="O90" s="89"/>
      <c r="P90" s="89"/>
      <c r="Q90" s="90"/>
      <c r="R90" s="88"/>
      <c r="S90" s="88"/>
      <c r="T90" s="88"/>
      <c r="U90" s="136"/>
      <c r="V90" s="94"/>
      <c r="W90" s="87"/>
    </row>
    <row r="91" spans="1:23" ht="139.5" customHeight="1">
      <c r="A91" s="83"/>
      <c r="B91" s="83"/>
      <c r="C91" s="100"/>
      <c r="D91" s="84"/>
      <c r="E91" s="85"/>
      <c r="F91" s="93"/>
      <c r="G91" s="93"/>
      <c r="H91" s="87"/>
      <c r="I91" s="88"/>
      <c r="J91" s="88"/>
      <c r="K91" s="88"/>
      <c r="L91" s="136"/>
      <c r="M91" s="87"/>
      <c r="N91" s="87"/>
      <c r="O91" s="92"/>
      <c r="P91" s="92"/>
      <c r="Q91" s="90"/>
      <c r="R91" s="88"/>
      <c r="S91" s="88"/>
      <c r="T91" s="88"/>
      <c r="U91" s="136"/>
      <c r="V91" s="94"/>
      <c r="W91" s="87"/>
    </row>
    <row r="92" spans="1:23" ht="161.25" customHeight="1">
      <c r="A92" s="83"/>
      <c r="B92" s="83"/>
      <c r="C92" s="100"/>
      <c r="D92" s="84"/>
      <c r="E92" s="85"/>
      <c r="F92" s="93"/>
      <c r="G92" s="93"/>
      <c r="H92" s="87"/>
      <c r="I92" s="88"/>
      <c r="J92" s="88"/>
      <c r="K92" s="88"/>
      <c r="L92" s="136"/>
      <c r="M92" s="87"/>
      <c r="N92" s="87"/>
      <c r="O92" s="92"/>
      <c r="P92" s="92"/>
      <c r="Q92" s="90"/>
      <c r="R92" s="88"/>
      <c r="S92" s="88"/>
      <c r="T92" s="88"/>
      <c r="U92" s="136"/>
      <c r="V92" s="94"/>
      <c r="W92" s="87"/>
    </row>
    <row r="93" spans="1:23" ht="138" customHeight="1">
      <c r="A93" s="83"/>
      <c r="B93" s="83"/>
      <c r="C93" s="100"/>
      <c r="D93" s="84"/>
      <c r="E93" s="85"/>
      <c r="F93" s="93"/>
      <c r="G93" s="93"/>
      <c r="H93" s="87"/>
      <c r="I93" s="88"/>
      <c r="J93" s="88"/>
      <c r="K93" s="88"/>
      <c r="L93" s="136"/>
      <c r="M93" s="87"/>
      <c r="N93" s="87"/>
      <c r="O93" s="92"/>
      <c r="P93" s="92"/>
      <c r="Q93" s="90"/>
      <c r="R93" s="88"/>
      <c r="S93" s="88"/>
      <c r="T93" s="88"/>
      <c r="U93" s="136"/>
      <c r="V93" s="94"/>
      <c r="W93" s="87"/>
    </row>
    <row r="94" spans="1:23" ht="65.25" hidden="1" customHeight="1" thickBot="1">
      <c r="A94" s="83"/>
      <c r="B94" s="83"/>
      <c r="C94" s="100"/>
      <c r="D94" s="84"/>
      <c r="E94" s="85"/>
      <c r="F94" s="86"/>
      <c r="G94" s="86"/>
      <c r="H94" s="87"/>
      <c r="I94" s="88"/>
      <c r="J94" s="88"/>
      <c r="K94" s="88"/>
      <c r="L94" s="136"/>
      <c r="M94" s="87"/>
      <c r="N94" s="87"/>
      <c r="O94" s="92"/>
      <c r="P94" s="92"/>
      <c r="Q94" s="90"/>
      <c r="R94" s="88"/>
      <c r="S94" s="88"/>
      <c r="T94" s="88"/>
      <c r="U94" s="136"/>
      <c r="V94" s="94"/>
      <c r="W94" s="87"/>
    </row>
    <row r="95" spans="1:23" ht="127.5" customHeight="1">
      <c r="A95" s="83"/>
      <c r="B95" s="83"/>
      <c r="C95" s="100"/>
      <c r="D95" s="83"/>
      <c r="E95" s="85"/>
      <c r="F95" s="86"/>
      <c r="G95" s="86"/>
      <c r="H95" s="87"/>
      <c r="I95" s="88"/>
      <c r="J95" s="88"/>
      <c r="K95" s="88"/>
      <c r="L95" s="136"/>
      <c r="M95" s="87"/>
      <c r="N95" s="87"/>
      <c r="O95" s="89"/>
      <c r="P95" s="89"/>
      <c r="Q95" s="90"/>
      <c r="R95" s="88"/>
      <c r="S95" s="88"/>
      <c r="T95" s="88"/>
      <c r="U95" s="136"/>
      <c r="V95" s="91"/>
      <c r="W95" s="87"/>
    </row>
    <row r="96" spans="1:23" ht="114.75" customHeight="1">
      <c r="A96" s="83"/>
      <c r="B96" s="83"/>
      <c r="C96" s="100"/>
      <c r="D96" s="84"/>
      <c r="E96" s="85"/>
      <c r="F96" s="86"/>
      <c r="G96" s="86"/>
      <c r="H96" s="87"/>
      <c r="I96" s="88"/>
      <c r="J96" s="88"/>
      <c r="K96" s="88"/>
      <c r="L96" s="136"/>
      <c r="M96" s="87"/>
      <c r="N96" s="87"/>
      <c r="O96" s="89"/>
      <c r="P96" s="89"/>
      <c r="Q96" s="90"/>
      <c r="R96" s="88"/>
      <c r="S96" s="88"/>
      <c r="T96" s="88"/>
      <c r="U96" s="136"/>
      <c r="V96" s="91"/>
      <c r="W96" s="87"/>
    </row>
    <row r="97" spans="1:23" ht="120" customHeight="1">
      <c r="A97" s="83"/>
      <c r="B97" s="83"/>
      <c r="C97" s="100"/>
      <c r="D97" s="84"/>
      <c r="E97" s="85"/>
      <c r="F97" s="86"/>
      <c r="G97" s="86"/>
      <c r="H97" s="87"/>
      <c r="I97" s="88"/>
      <c r="J97" s="88"/>
      <c r="K97" s="88"/>
      <c r="L97" s="136"/>
      <c r="M97" s="87"/>
      <c r="N97" s="87"/>
      <c r="O97" s="92"/>
      <c r="P97" s="92"/>
      <c r="Q97" s="90"/>
      <c r="R97" s="88"/>
      <c r="S97" s="88"/>
      <c r="T97" s="88"/>
      <c r="U97" s="136"/>
      <c r="V97" s="91"/>
      <c r="W97" s="87"/>
    </row>
    <row r="98" spans="1:23" ht="18.75">
      <c r="A98" s="83"/>
      <c r="B98" s="83"/>
      <c r="C98" s="100"/>
      <c r="D98" s="84"/>
      <c r="E98" s="85"/>
      <c r="F98" s="86"/>
      <c r="G98" s="86"/>
      <c r="H98" s="87"/>
      <c r="I98" s="88"/>
      <c r="J98" s="88"/>
      <c r="K98" s="88"/>
      <c r="L98" s="136"/>
      <c r="M98" s="87"/>
      <c r="N98" s="87"/>
      <c r="O98" s="92"/>
      <c r="P98" s="92"/>
      <c r="Q98" s="90"/>
      <c r="R98" s="88"/>
      <c r="S98" s="88"/>
      <c r="T98" s="88"/>
      <c r="U98" s="136"/>
      <c r="V98" s="91"/>
      <c r="W98" s="87"/>
    </row>
    <row r="99" spans="1:23" ht="18.75">
      <c r="A99" s="83"/>
      <c r="B99" s="83"/>
      <c r="C99" s="100"/>
      <c r="D99" s="84"/>
      <c r="E99" s="85"/>
      <c r="F99" s="86"/>
      <c r="G99" s="86"/>
      <c r="H99" s="87"/>
      <c r="I99" s="88"/>
      <c r="J99" s="88"/>
      <c r="K99" s="88"/>
      <c r="L99" s="136"/>
      <c r="M99" s="87"/>
      <c r="N99" s="87"/>
      <c r="O99" s="92"/>
      <c r="P99" s="92"/>
      <c r="Q99" s="90"/>
      <c r="R99" s="88"/>
      <c r="S99" s="88"/>
      <c r="T99" s="88"/>
      <c r="U99" s="136"/>
      <c r="V99" s="91"/>
      <c r="W99" s="87"/>
    </row>
    <row r="100" spans="1:23" ht="18.75">
      <c r="A100" s="83"/>
      <c r="B100" s="83"/>
      <c r="C100" s="100"/>
      <c r="D100" s="84"/>
      <c r="E100" s="85"/>
      <c r="F100" s="86"/>
      <c r="G100" s="86"/>
      <c r="H100" s="87"/>
      <c r="I100" s="88"/>
      <c r="J100" s="88"/>
      <c r="K100" s="88"/>
      <c r="L100" s="136"/>
      <c r="M100" s="87"/>
      <c r="N100" s="87"/>
      <c r="O100" s="92"/>
      <c r="P100" s="92"/>
      <c r="Q100" s="90"/>
      <c r="R100" s="88"/>
      <c r="S100" s="88"/>
      <c r="T100" s="88"/>
      <c r="U100" s="136"/>
      <c r="V100" s="91"/>
      <c r="W100" s="87"/>
    </row>
    <row r="101" spans="1:23" ht="230.25" customHeight="1">
      <c r="A101" s="83"/>
      <c r="B101" s="83"/>
      <c r="C101" s="100"/>
      <c r="D101" s="84"/>
      <c r="E101" s="85"/>
      <c r="F101" s="86"/>
      <c r="G101" s="86"/>
      <c r="H101" s="87"/>
      <c r="I101" s="88"/>
      <c r="J101" s="88"/>
      <c r="K101" s="88"/>
      <c r="L101" s="136"/>
      <c r="M101" s="87"/>
      <c r="N101" s="87"/>
      <c r="O101" s="92"/>
      <c r="P101" s="92"/>
      <c r="Q101" s="90"/>
      <c r="R101" s="88"/>
      <c r="S101" s="88"/>
      <c r="T101" s="88"/>
      <c r="U101" s="136"/>
      <c r="V101" s="91"/>
      <c r="W101" s="87"/>
    </row>
    <row r="102" spans="1:23" ht="114" customHeight="1">
      <c r="A102" s="83"/>
      <c r="B102" s="83"/>
      <c r="C102" s="100"/>
      <c r="D102" s="84"/>
      <c r="E102" s="85"/>
      <c r="F102" s="93"/>
      <c r="G102" s="93"/>
      <c r="H102" s="87"/>
      <c r="I102" s="88"/>
      <c r="J102" s="88"/>
      <c r="K102" s="88"/>
      <c r="L102" s="136"/>
      <c r="M102" s="87"/>
      <c r="N102" s="87"/>
      <c r="O102" s="92"/>
      <c r="P102" s="92"/>
      <c r="Q102" s="90"/>
      <c r="R102" s="88"/>
      <c r="S102" s="88"/>
      <c r="T102" s="88"/>
      <c r="U102" s="136"/>
      <c r="V102" s="91"/>
      <c r="W102" s="87"/>
    </row>
    <row r="103" spans="1:23" ht="111" customHeight="1">
      <c r="A103" s="83"/>
      <c r="B103" s="83"/>
      <c r="C103" s="100"/>
      <c r="D103" s="84"/>
      <c r="E103" s="85"/>
      <c r="F103" s="93"/>
      <c r="G103" s="93"/>
      <c r="H103" s="87"/>
      <c r="I103" s="88"/>
      <c r="J103" s="88"/>
      <c r="K103" s="88"/>
      <c r="L103" s="136"/>
      <c r="M103" s="87"/>
      <c r="N103" s="87"/>
      <c r="O103" s="92"/>
      <c r="P103" s="92"/>
      <c r="Q103" s="90"/>
      <c r="R103" s="88"/>
      <c r="S103" s="88"/>
      <c r="T103" s="88"/>
      <c r="U103" s="136"/>
      <c r="V103" s="91"/>
      <c r="W103" s="87"/>
    </row>
    <row r="104" spans="1:23" ht="111.75" customHeight="1">
      <c r="A104" s="83"/>
      <c r="B104" s="83"/>
      <c r="C104" s="100"/>
      <c r="D104" s="84"/>
      <c r="E104" s="85"/>
      <c r="F104" s="93"/>
      <c r="G104" s="93"/>
      <c r="H104" s="87"/>
      <c r="I104" s="88"/>
      <c r="J104" s="88"/>
      <c r="K104" s="88"/>
      <c r="L104" s="136"/>
      <c r="M104" s="87"/>
      <c r="N104" s="87"/>
      <c r="O104" s="92"/>
      <c r="P104" s="92"/>
      <c r="Q104" s="90"/>
      <c r="R104" s="88"/>
      <c r="S104" s="88"/>
      <c r="T104" s="88"/>
      <c r="U104" s="136"/>
      <c r="V104" s="91"/>
      <c r="W104" s="87"/>
    </row>
    <row r="105" spans="1:23" ht="150.75" customHeight="1">
      <c r="A105" s="83"/>
      <c r="B105" s="83"/>
      <c r="C105" s="100"/>
      <c r="D105" s="84"/>
      <c r="E105" s="85"/>
      <c r="F105" s="93"/>
      <c r="G105" s="93"/>
      <c r="H105" s="87"/>
      <c r="I105" s="88"/>
      <c r="J105" s="88"/>
      <c r="K105" s="88"/>
      <c r="L105" s="136"/>
      <c r="M105" s="87"/>
      <c r="N105" s="87"/>
      <c r="O105" s="92"/>
      <c r="P105" s="92"/>
      <c r="Q105" s="90"/>
      <c r="R105" s="88"/>
      <c r="S105" s="88"/>
      <c r="T105" s="88"/>
      <c r="U105" s="136"/>
      <c r="V105" s="91"/>
      <c r="W105" s="87"/>
    </row>
    <row r="106" spans="1:23" ht="114.75" customHeight="1">
      <c r="A106" s="83"/>
      <c r="B106" s="83"/>
      <c r="C106" s="100"/>
      <c r="D106" s="84"/>
      <c r="E106" s="85"/>
      <c r="F106" s="93"/>
      <c r="G106" s="93"/>
      <c r="H106" s="87"/>
      <c r="I106" s="88"/>
      <c r="J106" s="88"/>
      <c r="K106" s="88"/>
      <c r="L106" s="136"/>
      <c r="M106" s="87"/>
      <c r="N106" s="87"/>
      <c r="O106" s="92"/>
      <c r="P106" s="92"/>
      <c r="Q106" s="90"/>
      <c r="R106" s="88"/>
      <c r="S106" s="88"/>
      <c r="T106" s="88"/>
      <c r="U106" s="136"/>
      <c r="V106" s="91"/>
      <c r="W106" s="87"/>
    </row>
    <row r="107" spans="1:23" ht="112.5" customHeight="1">
      <c r="A107" s="83"/>
      <c r="B107" s="83"/>
      <c r="C107" s="100"/>
      <c r="D107" s="84"/>
      <c r="E107" s="85"/>
      <c r="F107" s="93"/>
      <c r="G107" s="93"/>
      <c r="H107" s="87"/>
      <c r="I107" s="88"/>
      <c r="J107" s="88"/>
      <c r="K107" s="88"/>
      <c r="L107" s="136"/>
      <c r="M107" s="87"/>
      <c r="N107" s="87"/>
      <c r="O107" s="92"/>
      <c r="P107" s="92"/>
      <c r="Q107" s="90"/>
      <c r="R107" s="88"/>
      <c r="S107" s="88"/>
      <c r="T107" s="88"/>
      <c r="U107" s="136"/>
      <c r="V107" s="91"/>
      <c r="W107" s="87"/>
    </row>
    <row r="108" spans="1:23" ht="126" customHeight="1">
      <c r="A108" s="83"/>
      <c r="B108" s="83"/>
      <c r="C108" s="100"/>
      <c r="D108" s="84"/>
      <c r="E108" s="85"/>
      <c r="F108" s="93"/>
      <c r="G108" s="93"/>
      <c r="H108" s="87"/>
      <c r="I108" s="88"/>
      <c r="J108" s="88"/>
      <c r="K108" s="88"/>
      <c r="L108" s="136"/>
      <c r="M108" s="87"/>
      <c r="N108" s="87"/>
      <c r="O108" s="92"/>
      <c r="P108" s="92"/>
      <c r="Q108" s="90"/>
      <c r="R108" s="88"/>
      <c r="S108" s="88"/>
      <c r="T108" s="88"/>
      <c r="U108" s="136"/>
      <c r="V108" s="91"/>
      <c r="W108" s="87"/>
    </row>
    <row r="109" spans="1:23" ht="126" customHeight="1">
      <c r="A109" s="83"/>
      <c r="B109" s="83"/>
      <c r="C109" s="83"/>
      <c r="D109" s="84"/>
      <c r="E109" s="85"/>
      <c r="F109" s="93"/>
      <c r="G109" s="93"/>
      <c r="H109" s="87"/>
      <c r="I109" s="88"/>
      <c r="J109" s="88"/>
      <c r="K109" s="88"/>
      <c r="L109" s="136"/>
      <c r="M109" s="87"/>
      <c r="N109" s="87"/>
      <c r="O109" s="92"/>
      <c r="P109" s="92"/>
      <c r="Q109" s="90"/>
      <c r="R109" s="88"/>
      <c r="S109" s="88"/>
      <c r="T109" s="88"/>
      <c r="U109" s="136"/>
      <c r="V109" s="91"/>
      <c r="W109" s="87"/>
    </row>
    <row r="110" spans="1:23" ht="126" customHeight="1">
      <c r="A110" s="83"/>
      <c r="B110" s="83"/>
      <c r="C110" s="83"/>
      <c r="D110" s="84"/>
      <c r="E110" s="85"/>
      <c r="F110" s="93"/>
      <c r="G110" s="93"/>
      <c r="H110" s="87"/>
      <c r="I110" s="88"/>
      <c r="J110" s="88"/>
      <c r="K110" s="88"/>
      <c r="L110" s="136"/>
      <c r="M110" s="87"/>
      <c r="N110" s="87"/>
      <c r="O110" s="92"/>
      <c r="P110" s="92"/>
      <c r="Q110" s="90"/>
      <c r="R110" s="88"/>
      <c r="S110" s="88"/>
      <c r="T110" s="88"/>
      <c r="U110" s="136"/>
      <c r="V110" s="91"/>
      <c r="W110" s="87"/>
    </row>
    <row r="111" spans="1:23" ht="126" customHeight="1">
      <c r="A111" s="83"/>
      <c r="B111" s="83"/>
      <c r="C111" s="83"/>
      <c r="D111" s="84"/>
      <c r="E111" s="85"/>
      <c r="F111" s="93"/>
      <c r="G111" s="93"/>
      <c r="H111" s="87"/>
      <c r="I111" s="88"/>
      <c r="J111" s="88"/>
      <c r="K111" s="88"/>
      <c r="L111" s="136"/>
      <c r="M111" s="87"/>
      <c r="N111" s="87"/>
      <c r="O111" s="92"/>
      <c r="P111" s="92"/>
      <c r="Q111" s="90"/>
      <c r="R111" s="88"/>
      <c r="S111" s="88"/>
      <c r="T111" s="88"/>
      <c r="U111" s="136"/>
      <c r="V111" s="91"/>
      <c r="W111" s="87"/>
    </row>
    <row r="112" spans="1:23" ht="126" customHeight="1">
      <c r="A112" s="83"/>
      <c r="B112" s="83"/>
      <c r="C112" s="83"/>
      <c r="D112" s="84"/>
      <c r="E112" s="85"/>
      <c r="F112" s="93"/>
      <c r="G112" s="93"/>
      <c r="H112" s="87"/>
      <c r="I112" s="88"/>
      <c r="J112" s="88"/>
      <c r="K112" s="88"/>
      <c r="L112" s="136"/>
      <c r="M112" s="87"/>
      <c r="N112" s="87"/>
      <c r="O112" s="92"/>
      <c r="P112" s="92"/>
      <c r="Q112" s="90"/>
      <c r="R112" s="88"/>
      <c r="S112" s="88"/>
      <c r="T112" s="88"/>
      <c r="U112" s="136"/>
      <c r="V112" s="91"/>
      <c r="W112" s="87"/>
    </row>
    <row r="113" spans="1:23" ht="126" customHeight="1">
      <c r="A113" s="83"/>
      <c r="B113" s="83"/>
      <c r="C113" s="83"/>
      <c r="D113" s="84"/>
      <c r="E113" s="95"/>
      <c r="F113" s="93"/>
      <c r="G113" s="93"/>
      <c r="H113" s="87"/>
      <c r="I113" s="88"/>
      <c r="J113" s="88"/>
      <c r="K113" s="88"/>
      <c r="L113" s="136"/>
      <c r="M113" s="87"/>
      <c r="N113" s="87"/>
      <c r="O113" s="92"/>
      <c r="P113" s="92"/>
      <c r="Q113" s="90"/>
      <c r="R113" s="88"/>
      <c r="S113" s="88"/>
      <c r="T113" s="88"/>
      <c r="U113" s="136"/>
      <c r="V113" s="91"/>
      <c r="W113" s="87"/>
    </row>
    <row r="114" spans="1:23" ht="126" customHeight="1">
      <c r="A114" s="83"/>
      <c r="B114" s="83"/>
      <c r="C114" s="83"/>
      <c r="D114" s="84"/>
      <c r="E114" s="85"/>
      <c r="F114" s="93"/>
      <c r="G114" s="93"/>
      <c r="H114" s="87"/>
      <c r="I114" s="88"/>
      <c r="J114" s="88"/>
      <c r="K114" s="88"/>
      <c r="L114" s="136"/>
      <c r="M114" s="87"/>
      <c r="N114" s="87"/>
      <c r="O114" s="92"/>
      <c r="P114" s="92"/>
      <c r="Q114" s="90"/>
      <c r="R114" s="88"/>
      <c r="S114" s="88"/>
      <c r="T114" s="88"/>
      <c r="U114" s="136"/>
      <c r="V114" s="91"/>
      <c r="W114" s="87"/>
    </row>
    <row r="115" spans="1:23" ht="127.5" customHeight="1">
      <c r="A115" s="83"/>
      <c r="B115" s="83"/>
      <c r="C115" s="83"/>
      <c r="D115" s="84"/>
      <c r="E115" s="85"/>
      <c r="F115" s="93"/>
      <c r="G115" s="93"/>
      <c r="H115" s="93"/>
      <c r="I115" s="88"/>
      <c r="J115" s="88"/>
      <c r="K115" s="88"/>
      <c r="L115" s="136"/>
      <c r="M115" s="87"/>
      <c r="N115" s="87"/>
      <c r="O115" s="92"/>
      <c r="P115" s="92"/>
      <c r="Q115" s="90"/>
      <c r="R115" s="88"/>
      <c r="S115" s="88"/>
      <c r="T115" s="88"/>
      <c r="U115" s="136"/>
      <c r="V115" s="91"/>
      <c r="W115" s="87"/>
    </row>
    <row r="116" spans="1:23" ht="135" customHeight="1">
      <c r="A116" s="83"/>
      <c r="B116" s="83"/>
      <c r="C116" s="83"/>
      <c r="D116" s="84"/>
      <c r="E116" s="85"/>
      <c r="F116" s="93"/>
      <c r="G116" s="93"/>
      <c r="H116" s="87"/>
      <c r="I116" s="88"/>
      <c r="J116" s="88"/>
      <c r="K116" s="88"/>
      <c r="L116" s="136"/>
      <c r="M116" s="87"/>
      <c r="N116" s="87"/>
      <c r="O116" s="92"/>
      <c r="P116" s="92"/>
      <c r="Q116" s="90"/>
      <c r="R116" s="88"/>
      <c r="S116" s="88"/>
      <c r="T116" s="88"/>
      <c r="U116" s="136"/>
      <c r="V116" s="91"/>
      <c r="W116" s="87"/>
    </row>
    <row r="117" spans="1:23" ht="132" customHeight="1">
      <c r="A117" s="83"/>
      <c r="B117" s="83"/>
      <c r="C117" s="83"/>
      <c r="D117" s="84"/>
      <c r="E117" s="85"/>
      <c r="F117" s="93"/>
      <c r="G117" s="93"/>
      <c r="H117" s="87"/>
      <c r="I117" s="88"/>
      <c r="J117" s="88"/>
      <c r="K117" s="88"/>
      <c r="L117" s="136"/>
      <c r="M117" s="87"/>
      <c r="N117" s="87"/>
      <c r="O117" s="92"/>
      <c r="P117" s="92"/>
      <c r="Q117" s="90"/>
      <c r="R117" s="88"/>
      <c r="S117" s="88"/>
      <c r="T117" s="88"/>
      <c r="U117" s="136"/>
      <c r="V117" s="91"/>
      <c r="W117" s="87"/>
    </row>
    <row r="118" spans="1:23" ht="132" customHeight="1">
      <c r="A118" s="83"/>
      <c r="B118" s="83"/>
      <c r="C118" s="83"/>
      <c r="D118" s="84"/>
      <c r="E118" s="85"/>
      <c r="F118" s="93"/>
      <c r="G118" s="93"/>
      <c r="H118" s="87"/>
      <c r="I118" s="88"/>
      <c r="J118" s="88"/>
      <c r="K118" s="88"/>
      <c r="L118" s="136"/>
      <c r="M118" s="87"/>
      <c r="N118" s="87"/>
      <c r="O118" s="92"/>
      <c r="P118" s="92"/>
      <c r="Q118" s="90"/>
      <c r="R118" s="88"/>
      <c r="S118" s="88"/>
      <c r="T118" s="88"/>
      <c r="U118" s="136"/>
      <c r="V118" s="91"/>
      <c r="W118" s="87"/>
    </row>
    <row r="119" spans="1:23" ht="132" customHeight="1">
      <c r="A119" s="83"/>
      <c r="B119" s="83"/>
      <c r="C119" s="83"/>
      <c r="D119" s="84"/>
      <c r="E119" s="85"/>
      <c r="F119" s="93"/>
      <c r="G119" s="93"/>
      <c r="H119" s="87"/>
      <c r="I119" s="88"/>
      <c r="J119" s="88"/>
      <c r="K119" s="88"/>
      <c r="L119" s="136"/>
      <c r="M119" s="87"/>
      <c r="N119" s="87"/>
      <c r="O119" s="92"/>
      <c r="P119" s="92"/>
      <c r="Q119" s="90"/>
      <c r="R119" s="88"/>
      <c r="S119" s="88"/>
      <c r="T119" s="88"/>
      <c r="U119" s="136"/>
      <c r="V119" s="91"/>
      <c r="W119" s="87"/>
    </row>
    <row r="120" spans="1:23" ht="114" customHeight="1">
      <c r="A120" s="83"/>
      <c r="B120" s="83"/>
      <c r="C120" s="83"/>
      <c r="D120" s="84"/>
      <c r="E120" s="85"/>
      <c r="F120" s="93"/>
      <c r="G120" s="93"/>
      <c r="H120" s="87"/>
      <c r="I120" s="88"/>
      <c r="J120" s="88"/>
      <c r="K120" s="88"/>
      <c r="L120" s="136"/>
      <c r="M120" s="87"/>
      <c r="N120" s="87"/>
      <c r="O120" s="92"/>
      <c r="P120" s="92"/>
      <c r="Q120" s="90"/>
      <c r="R120" s="88"/>
      <c r="S120" s="88"/>
      <c r="T120" s="88"/>
      <c r="U120" s="136"/>
      <c r="V120" s="91"/>
      <c r="W120" s="87"/>
    </row>
    <row r="121" spans="1:23" ht="115.5" customHeight="1">
      <c r="A121" s="83"/>
      <c r="B121" s="83"/>
      <c r="C121" s="83"/>
      <c r="D121" s="84"/>
      <c r="E121" s="85"/>
      <c r="F121" s="93"/>
      <c r="G121" s="93"/>
      <c r="H121" s="87"/>
      <c r="I121" s="88"/>
      <c r="J121" s="88"/>
      <c r="K121" s="88"/>
      <c r="L121" s="136"/>
      <c r="M121" s="87"/>
      <c r="N121" s="87"/>
      <c r="O121" s="92"/>
      <c r="P121" s="92"/>
      <c r="Q121" s="90"/>
      <c r="R121" s="88"/>
      <c r="S121" s="88"/>
      <c r="T121" s="88"/>
      <c r="U121" s="136"/>
      <c r="V121" s="91"/>
      <c r="W121" s="87"/>
    </row>
    <row r="122" spans="1:23" ht="130.5" customHeight="1">
      <c r="A122" s="83"/>
      <c r="B122" s="83"/>
      <c r="C122" s="83"/>
      <c r="D122" s="84"/>
      <c r="E122" s="85"/>
      <c r="F122" s="93"/>
      <c r="G122" s="93"/>
      <c r="H122" s="87"/>
      <c r="I122" s="88"/>
      <c r="J122" s="88"/>
      <c r="K122" s="88"/>
      <c r="L122" s="136"/>
      <c r="M122" s="87"/>
      <c r="N122" s="87"/>
      <c r="O122" s="89"/>
      <c r="P122" s="89"/>
      <c r="Q122" s="90"/>
      <c r="R122" s="88"/>
      <c r="S122" s="88"/>
      <c r="T122" s="88"/>
      <c r="U122" s="136"/>
      <c r="V122" s="91"/>
      <c r="W122" s="87"/>
    </row>
    <row r="123" spans="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c r="A126" s="84"/>
      <c r="B126" s="84"/>
      <c r="C126" s="84"/>
      <c r="D126" s="96"/>
      <c r="E126" s="96"/>
      <c r="F126" s="84"/>
      <c r="G126" s="84"/>
      <c r="H126" s="96"/>
      <c r="I126" s="96"/>
      <c r="J126" s="84"/>
      <c r="K126" s="84"/>
      <c r="L126" s="84"/>
      <c r="M126" s="84"/>
      <c r="N126" s="96"/>
      <c r="O126" s="84"/>
      <c r="P126" s="84"/>
      <c r="Q126" s="96"/>
      <c r="R126" s="84"/>
      <c r="S126" s="84"/>
      <c r="T126" s="84"/>
      <c r="U126" s="96"/>
      <c r="V126" s="84"/>
      <c r="W126" s="84"/>
    </row>
    <row r="127" spans="1:23">
      <c r="A127" s="84"/>
      <c r="B127" s="84"/>
      <c r="C127" s="84"/>
      <c r="D127" s="84"/>
      <c r="E127" s="96"/>
      <c r="F127" s="84"/>
      <c r="G127" s="84"/>
      <c r="H127" s="84"/>
      <c r="I127" s="96"/>
      <c r="J127" s="84"/>
      <c r="K127" s="84"/>
      <c r="L127" s="84"/>
      <c r="M127" s="84"/>
      <c r="N127" s="96"/>
      <c r="O127" s="84"/>
      <c r="P127" s="84"/>
      <c r="Q127" s="96"/>
      <c r="R127" s="84"/>
      <c r="S127" s="84"/>
      <c r="T127" s="84"/>
      <c r="U127" s="137"/>
      <c r="V127" s="84"/>
      <c r="W127" s="84"/>
    </row>
    <row r="128" spans="1:23">
      <c r="A128" s="84"/>
      <c r="B128" s="84"/>
      <c r="C128" s="84"/>
      <c r="D128" s="84"/>
      <c r="E128" s="96"/>
      <c r="F128" s="84"/>
      <c r="G128" s="84"/>
      <c r="H128" s="84"/>
      <c r="I128" s="96"/>
      <c r="J128" s="84"/>
      <c r="K128" s="84"/>
      <c r="L128" s="84"/>
      <c r="M128" s="84"/>
      <c r="N128" s="96"/>
      <c r="O128" s="84"/>
      <c r="P128" s="84"/>
      <c r="Q128" s="96"/>
      <c r="R128" s="84"/>
      <c r="S128" s="84"/>
      <c r="T128" s="84"/>
      <c r="U128" s="137"/>
      <c r="V128" s="84"/>
      <c r="W128" s="84"/>
    </row>
    <row r="129" spans="1:23">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c r="A133" s="84"/>
      <c r="B133" s="84"/>
      <c r="C133" s="84"/>
      <c r="D133" s="96"/>
      <c r="E133" s="84"/>
      <c r="F133" s="96"/>
      <c r="G133" s="96"/>
      <c r="H133" s="84"/>
      <c r="I133" s="96"/>
      <c r="J133" s="84"/>
      <c r="K133" s="84"/>
      <c r="L133" s="84"/>
      <c r="M133" s="84"/>
      <c r="N133" s="84"/>
      <c r="O133" s="84"/>
      <c r="P133" s="84"/>
      <c r="Q133" s="84"/>
      <c r="R133" s="84"/>
      <c r="S133" s="84"/>
      <c r="T133" s="84"/>
      <c r="U133" s="84"/>
      <c r="V133" s="84"/>
      <c r="W133" s="84"/>
    </row>
    <row r="134" spans="1:23">
      <c r="A134" s="84"/>
      <c r="B134" s="84"/>
      <c r="C134" s="84"/>
      <c r="D134" s="96"/>
      <c r="E134" s="84"/>
      <c r="F134" s="96"/>
      <c r="G134" s="96"/>
      <c r="H134" s="84"/>
      <c r="I134" s="96"/>
      <c r="J134" s="84"/>
      <c r="K134" s="84"/>
      <c r="L134" s="84"/>
      <c r="M134" s="84"/>
      <c r="N134" s="84"/>
      <c r="O134" s="84"/>
      <c r="P134" s="84"/>
      <c r="Q134" s="84"/>
      <c r="R134" s="84"/>
      <c r="S134" s="84"/>
      <c r="T134" s="84"/>
      <c r="U134" s="84"/>
      <c r="V134" s="84"/>
      <c r="W134" s="84"/>
    </row>
    <row r="135" spans="1:23">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c r="A138" s="84"/>
      <c r="B138" s="84"/>
      <c r="C138" s="84"/>
      <c r="D138" s="84"/>
      <c r="E138" s="84"/>
      <c r="F138" s="84"/>
      <c r="G138" s="84"/>
      <c r="H138" s="84"/>
      <c r="I138" s="84"/>
      <c r="J138" s="84"/>
      <c r="K138" s="84"/>
      <c r="L138" s="84"/>
      <c r="M138" s="97"/>
      <c r="N138" s="84"/>
      <c r="O138" s="84"/>
      <c r="P138" s="84"/>
      <c r="Q138" s="84"/>
      <c r="R138" s="84"/>
      <c r="S138" s="84"/>
      <c r="T138" s="84"/>
      <c r="U138" s="84"/>
      <c r="V138" s="84"/>
      <c r="W138" s="84"/>
    </row>
    <row r="139" spans="1:23">
      <c r="A139" s="84"/>
      <c r="B139" s="84"/>
      <c r="C139" s="84"/>
      <c r="D139" s="84"/>
      <c r="E139" s="84"/>
      <c r="F139" s="84"/>
      <c r="G139" s="84"/>
      <c r="H139" s="84"/>
      <c r="I139" s="84"/>
      <c r="J139" s="84"/>
      <c r="K139" s="84"/>
      <c r="L139" s="84"/>
      <c r="M139" s="97"/>
      <c r="N139" s="84"/>
      <c r="O139" s="84"/>
      <c r="P139" s="84"/>
      <c r="Q139" s="84"/>
      <c r="R139" s="84"/>
      <c r="S139" s="84"/>
      <c r="T139" s="84"/>
      <c r="U139" s="84"/>
      <c r="V139" s="84"/>
      <c r="W139" s="84"/>
    </row>
    <row r="140" spans="1:23">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c r="A142" s="84"/>
      <c r="B142" s="84"/>
      <c r="C142" s="84"/>
      <c r="D142" s="84"/>
      <c r="E142" s="84"/>
      <c r="F142" s="84"/>
      <c r="G142" s="84"/>
      <c r="H142" s="84"/>
      <c r="I142" s="84"/>
      <c r="J142" s="84"/>
      <c r="K142" s="84"/>
      <c r="L142" s="84"/>
      <c r="M142" s="97"/>
      <c r="N142" s="84"/>
      <c r="O142" s="84"/>
      <c r="P142" s="84"/>
      <c r="Q142" s="84"/>
      <c r="R142" s="84"/>
      <c r="S142" s="84"/>
      <c r="T142" s="84"/>
      <c r="U142" s="84"/>
      <c r="V142" s="84"/>
      <c r="W142" s="84"/>
    </row>
    <row r="143" spans="1:23">
      <c r="A143" s="84"/>
      <c r="B143" s="84"/>
      <c r="C143" s="84"/>
      <c r="D143" s="84"/>
      <c r="E143" s="84"/>
      <c r="F143" s="84"/>
      <c r="G143" s="84"/>
      <c r="H143" s="84"/>
      <c r="I143" s="84"/>
      <c r="J143" s="84"/>
      <c r="K143" s="84"/>
      <c r="L143" s="84"/>
      <c r="M143" s="97"/>
      <c r="N143" s="84"/>
      <c r="O143" s="84"/>
      <c r="P143" s="84"/>
      <c r="Q143" s="84"/>
      <c r="R143" s="84"/>
      <c r="S143" s="84"/>
      <c r="T143" s="84"/>
      <c r="U143" s="84"/>
      <c r="V143" s="84"/>
      <c r="W143" s="84"/>
    </row>
    <row r="144" spans="1:23">
      <c r="A144" s="84"/>
      <c r="B144" s="84"/>
      <c r="C144" s="84"/>
      <c r="D144" s="84"/>
      <c r="E144" s="84"/>
      <c r="F144" s="84"/>
      <c r="G144" s="84"/>
      <c r="H144" s="84"/>
      <c r="I144" s="84"/>
      <c r="J144" s="84"/>
      <c r="K144" s="84"/>
      <c r="L144" s="84"/>
      <c r="M144" s="97"/>
      <c r="N144" s="84"/>
      <c r="O144" s="84"/>
      <c r="P144" s="84"/>
      <c r="Q144" s="84"/>
      <c r="R144" s="84"/>
      <c r="S144" s="84"/>
      <c r="T144" s="84"/>
      <c r="U144" s="84"/>
      <c r="V144" s="84"/>
      <c r="W144" s="84"/>
    </row>
    <row r="145" spans="1:23">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sheetData>
  <mergeCells count="39">
    <mergeCell ref="A1:E1"/>
    <mergeCell ref="F1:H1"/>
    <mergeCell ref="I1:P4"/>
    <mergeCell ref="Q1:U1"/>
    <mergeCell ref="V1:W1"/>
    <mergeCell ref="A2:E2"/>
    <mergeCell ref="F2:H2"/>
    <mergeCell ref="Q2:U2"/>
    <mergeCell ref="V2:W2"/>
    <mergeCell ref="A3:E3"/>
    <mergeCell ref="F3:H3"/>
    <mergeCell ref="Q3:U4"/>
    <mergeCell ref="V3:W4"/>
    <mergeCell ref="A4:E4"/>
    <mergeCell ref="F4:H4"/>
    <mergeCell ref="A6:E9"/>
    <mergeCell ref="F6:H6"/>
    <mergeCell ref="I6:L6"/>
    <mergeCell ref="M6:P6"/>
    <mergeCell ref="F8:G8"/>
    <mergeCell ref="I8:L8"/>
    <mergeCell ref="N8:Q8"/>
    <mergeCell ref="A5:E5"/>
    <mergeCell ref="F5:W5"/>
    <mergeCell ref="Q6:W6"/>
    <mergeCell ref="F7:H7"/>
    <mergeCell ref="I7:L7"/>
    <mergeCell ref="M7:P7"/>
    <mergeCell ref="Q7:W7"/>
    <mergeCell ref="R8:W8"/>
    <mergeCell ref="F9:G9"/>
    <mergeCell ref="I9:L9"/>
    <mergeCell ref="N9:Q9"/>
    <mergeCell ref="R9:W9"/>
    <mergeCell ref="A10:C10"/>
    <mergeCell ref="F10:H10"/>
    <mergeCell ref="I10:L10"/>
    <mergeCell ref="M10:Q10"/>
    <mergeCell ref="R10:T10"/>
  </mergeCells>
  <conditionalFormatting sqref="L61:L122">
    <cfRule type="cellIs" dxfId="89" priority="41" operator="equal">
      <formula>"Katlanılabilir Riskler"</formula>
    </cfRule>
    <cfRule type="cellIs" dxfId="88" priority="42" operator="equal">
      <formula>"Kabul Edilemez Riskler"</formula>
    </cfRule>
    <cfRule type="cellIs" dxfId="87" priority="43" operator="equal">
      <formula>"Önemli Riskler"</formula>
    </cfRule>
    <cfRule type="cellIs" dxfId="86" priority="44" operator="equal">
      <formula>"Orta Düzeydeki Riskler"</formula>
    </cfRule>
    <cfRule type="cellIs" dxfId="85" priority="45" operator="equal">
      <formula>"Önemsiz Riskler"</formula>
    </cfRule>
  </conditionalFormatting>
  <conditionalFormatting sqref="L12:L60">
    <cfRule type="cellIs" dxfId="84" priority="6" operator="equal">
      <formula>"Çok Yüksek Seviye"</formula>
    </cfRule>
    <cfRule type="cellIs" dxfId="83" priority="7" operator="equal">
      <formula>"Yüksek Seviye"</formula>
    </cfRule>
    <cfRule type="cellIs" dxfId="82" priority="8" operator="equal">
      <formula>"Düşük Risk"</formula>
    </cfRule>
    <cfRule type="cellIs" dxfId="81" priority="9" operator="equal">
      <formula>"Çok Düşük Risk"</formula>
    </cfRule>
    <cfRule type="cellIs" dxfId="80" priority="10" operator="equal">
      <formula>"Orta Risk"</formula>
    </cfRule>
  </conditionalFormatting>
  <conditionalFormatting sqref="U12:U60">
    <cfRule type="cellIs" dxfId="79" priority="1" operator="equal">
      <formula>"Çok Yüksek Seviye"</formula>
    </cfRule>
    <cfRule type="cellIs" dxfId="78" priority="2" operator="equal">
      <formula>"Yüksek Seviye"</formula>
    </cfRule>
    <cfRule type="cellIs" dxfId="77" priority="3" operator="equal">
      <formula>"Düşük Risk"</formula>
    </cfRule>
    <cfRule type="cellIs" dxfId="76" priority="4" operator="equal">
      <formula>"Çok Düşük Risk"</formula>
    </cfRule>
    <cfRule type="cellIs" dxfId="75" priority="5" operator="equal">
      <formula>"Orta Risk"</formula>
    </cfRule>
  </conditionalFormatting>
  <dataValidations count="1">
    <dataValidation type="whole" allowBlank="1" showInputMessage="1" showErrorMessage="1" sqref="R61:S122">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28" max="20" man="1"/>
    <brk id="33" max="20" man="1"/>
    <brk id="115" max="19" man="1"/>
    <brk id="120"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821"/>
  <sheetViews>
    <sheetView tabSelected="1" topLeftCell="A1025" zoomScale="110" zoomScaleNormal="110" workbookViewId="0">
      <selection activeCell="D1821" sqref="D1821"/>
    </sheetView>
  </sheetViews>
  <sheetFormatPr defaultRowHeight="15"/>
  <cols>
    <col min="1" max="1" width="7.42578125" style="50" customWidth="1"/>
    <col min="2" max="3" width="4" style="50" customWidth="1"/>
    <col min="4" max="4" width="22.5703125" style="50" customWidth="1"/>
    <col min="5" max="5" width="5.140625" style="50" customWidth="1"/>
    <col min="6" max="6" width="21.42578125" style="189" customWidth="1"/>
    <col min="7" max="7" width="4.85546875" style="50" customWidth="1"/>
    <col min="8" max="8" width="17.5703125" style="210" customWidth="1"/>
    <col min="9" max="9" width="3.42578125" style="50" customWidth="1"/>
    <col min="10" max="10" width="3.5703125" style="50" customWidth="1"/>
    <col min="11" max="11" width="5.140625" style="50" bestFit="1" customWidth="1"/>
    <col min="12" max="12" width="4.85546875" style="135" customWidth="1"/>
    <col min="13" max="13" width="26.28515625" style="201" customWidth="1"/>
    <col min="14" max="14" width="14.5703125" style="231" customWidth="1"/>
    <col min="15" max="16" width="4" style="50" customWidth="1"/>
    <col min="17" max="17" width="10.28515625" style="50" customWidth="1"/>
    <col min="18" max="19" width="3.28515625" style="50" customWidth="1"/>
    <col min="20" max="20" width="4.28515625" style="50" customWidth="1"/>
    <col min="21" max="21" width="5" style="135" customWidth="1"/>
    <col min="22" max="22" width="11.7109375" style="50" customWidth="1"/>
    <col min="23" max="23" width="14.5703125" style="50" bestFit="1" customWidth="1"/>
    <col min="24" max="24" width="4.7109375" style="50" customWidth="1"/>
    <col min="25" max="25" width="4.140625" style="50" customWidth="1"/>
    <col min="26" max="26" width="4.85546875" style="50" customWidth="1"/>
    <col min="27" max="16384" width="9.140625" style="50"/>
  </cols>
  <sheetData>
    <row r="1" spans="1:23" s="57" customFormat="1" ht="52.5" customHeight="1" thickTop="1" thickBot="1">
      <c r="A1" s="51"/>
      <c r="B1" s="98"/>
      <c r="C1" s="98"/>
      <c r="D1" s="52" t="s">
        <v>2896</v>
      </c>
      <c r="E1" s="116"/>
      <c r="F1" s="355" t="s">
        <v>19</v>
      </c>
      <c r="G1" s="356"/>
      <c r="H1" s="357"/>
      <c r="I1" s="358" t="s">
        <v>20</v>
      </c>
      <c r="J1" s="359"/>
      <c r="K1" s="359"/>
      <c r="L1" s="360"/>
      <c r="M1" s="355" t="s">
        <v>21</v>
      </c>
      <c r="N1" s="356"/>
      <c r="O1" s="356"/>
      <c r="P1" s="356"/>
      <c r="Q1" s="357"/>
      <c r="R1" s="361" t="s">
        <v>22</v>
      </c>
      <c r="S1" s="362"/>
      <c r="T1" s="363"/>
      <c r="U1" s="129"/>
      <c r="V1" s="55" t="s">
        <v>23</v>
      </c>
      <c r="W1" s="56" t="s">
        <v>24</v>
      </c>
    </row>
    <row r="2" spans="1:23" s="57" customFormat="1" ht="87" customHeight="1" thickTop="1" thickBot="1">
      <c r="A2" s="58" t="s">
        <v>154</v>
      </c>
      <c r="B2" s="101" t="s">
        <v>154</v>
      </c>
      <c r="C2" s="101" t="s">
        <v>149</v>
      </c>
      <c r="D2" s="59" t="s">
        <v>26</v>
      </c>
      <c r="E2" s="117" t="s">
        <v>27</v>
      </c>
      <c r="F2" s="187" t="s">
        <v>28</v>
      </c>
      <c r="G2" s="119" t="s">
        <v>130</v>
      </c>
      <c r="H2" s="202" t="s">
        <v>29</v>
      </c>
      <c r="I2" s="63" t="s">
        <v>30</v>
      </c>
      <c r="J2" s="63" t="s">
        <v>31</v>
      </c>
      <c r="K2" s="64" t="s">
        <v>32</v>
      </c>
      <c r="L2" s="133" t="s">
        <v>33</v>
      </c>
      <c r="M2" s="211" t="s">
        <v>116</v>
      </c>
      <c r="N2" s="226" t="s">
        <v>117</v>
      </c>
      <c r="O2" s="60" t="s">
        <v>34</v>
      </c>
      <c r="P2" s="60" t="s">
        <v>129</v>
      </c>
      <c r="Q2" s="67" t="s">
        <v>35</v>
      </c>
      <c r="R2" s="63" t="s">
        <v>30</v>
      </c>
      <c r="S2" s="63" t="s">
        <v>31</v>
      </c>
      <c r="T2" s="64" t="s">
        <v>36</v>
      </c>
      <c r="U2" s="133" t="s">
        <v>33</v>
      </c>
      <c r="V2" s="59" t="s">
        <v>26</v>
      </c>
      <c r="W2" s="68" t="s">
        <v>33</v>
      </c>
    </row>
    <row r="3" spans="1:23" ht="85.5" customHeight="1">
      <c r="A3" s="104">
        <v>1</v>
      </c>
      <c r="B3" s="77"/>
      <c r="C3" s="99" t="s">
        <v>1350</v>
      </c>
      <c r="D3" s="111" t="s">
        <v>26</v>
      </c>
      <c r="E3" s="118" t="s">
        <v>162</v>
      </c>
      <c r="F3" s="178" t="s">
        <v>150</v>
      </c>
      <c r="G3" s="120" t="s">
        <v>131</v>
      </c>
      <c r="H3" s="203" t="s">
        <v>151</v>
      </c>
      <c r="I3" s="70">
        <v>4</v>
      </c>
      <c r="J3" s="70">
        <v>5</v>
      </c>
      <c r="K3" s="70">
        <f>I3*J3</f>
        <v>20</v>
      </c>
      <c r="L3" s="139" t="str">
        <f t="shared" ref="L3:L66" si="0">IF(K3&lt;=1,"Çok Düşük Risk",IF(K3&lt;=6,"Düşük Risk",IF(K3&lt;=12,"Orta Risk",IF(K3&lt;=20,"Yüksek Seviye",IF(K3&lt;=25,"Çok Yüksek Seviye",)))))</f>
        <v>Yüksek Seviye</v>
      </c>
      <c r="M3" s="212" t="s">
        <v>152</v>
      </c>
      <c r="N3" s="227" t="s">
        <v>2833</v>
      </c>
      <c r="O3" s="71"/>
      <c r="P3" s="72"/>
      <c r="Q3" s="73" t="s">
        <v>132</v>
      </c>
      <c r="R3" s="70">
        <v>3</v>
      </c>
      <c r="S3" s="70">
        <v>1</v>
      </c>
      <c r="T3" s="70">
        <f>R3*S3</f>
        <v>3</v>
      </c>
      <c r="U3" s="134" t="str">
        <f>IF(T3&lt;=2,"Önemsiz Riskler",IF(T3&lt;=6,"Katlanılabilir Riskler",IF(T3&lt;=12,"Orta Düzeydeki Riskler",IF(T3&lt;=20,"Önemli Riskler",IF(T3&lt;=25,"Kabul Edilemez Riskler")))))</f>
        <v>Katlanılabilir Riskler</v>
      </c>
      <c r="V3" s="74"/>
      <c r="W3" s="75" t="s">
        <v>136</v>
      </c>
    </row>
    <row r="4" spans="1:23" ht="90.75" customHeight="1">
      <c r="A4" s="104">
        <v>2</v>
      </c>
      <c r="B4" s="77"/>
      <c r="C4" s="155" t="s">
        <v>1351</v>
      </c>
      <c r="D4" s="111" t="s">
        <v>26</v>
      </c>
      <c r="E4" s="118" t="s">
        <v>162</v>
      </c>
      <c r="F4" s="178" t="s">
        <v>451</v>
      </c>
      <c r="G4" s="120" t="s">
        <v>131</v>
      </c>
      <c r="H4" s="203" t="s">
        <v>1329</v>
      </c>
      <c r="I4" s="70">
        <v>4</v>
      </c>
      <c r="J4" s="70">
        <v>5</v>
      </c>
      <c r="K4" s="70">
        <f t="shared" ref="K4:K67" si="1">I4*J4</f>
        <v>20</v>
      </c>
      <c r="L4" s="139" t="str">
        <f t="shared" si="0"/>
        <v>Yüksek Seviye</v>
      </c>
      <c r="M4" s="212" t="s">
        <v>1330</v>
      </c>
      <c r="N4" s="227" t="s">
        <v>133</v>
      </c>
      <c r="O4" s="71"/>
      <c r="P4" s="72"/>
      <c r="Q4" s="76" t="s">
        <v>132</v>
      </c>
      <c r="R4" s="70">
        <v>1</v>
      </c>
      <c r="S4" s="70">
        <v>3</v>
      </c>
      <c r="T4" s="70">
        <f t="shared" ref="T4:T67" si="2">R4*S4</f>
        <v>3</v>
      </c>
      <c r="U4" s="134" t="str">
        <f t="shared" ref="U4:U67" si="3">IF(T4&lt;=2,"Önemsiz Riskler",IF(T4&lt;=6,"Katlanılabilir Riskler",IF(T4&lt;=12,"Orta Düzeydeki Riskler",IF(T4&lt;=20,"Önemli Riskler",IF(T4&lt;=25,"Kabul Edilemez Riskler")))))</f>
        <v>Katlanılabilir Riskler</v>
      </c>
      <c r="V4" s="74"/>
      <c r="W4" s="75" t="s">
        <v>136</v>
      </c>
    </row>
    <row r="5" spans="1:23" ht="87.75" customHeight="1">
      <c r="A5" s="104">
        <v>3</v>
      </c>
      <c r="B5" s="77"/>
      <c r="C5" s="155" t="s">
        <v>1352</v>
      </c>
      <c r="D5" s="111" t="s">
        <v>26</v>
      </c>
      <c r="E5" s="118" t="s">
        <v>3602</v>
      </c>
      <c r="F5" s="178" t="s">
        <v>452</v>
      </c>
      <c r="G5" s="120" t="s">
        <v>131</v>
      </c>
      <c r="H5" s="203" t="s">
        <v>1331</v>
      </c>
      <c r="I5" s="70">
        <v>4</v>
      </c>
      <c r="J5" s="70">
        <v>5</v>
      </c>
      <c r="K5" s="70">
        <f t="shared" si="1"/>
        <v>20</v>
      </c>
      <c r="L5" s="139" t="str">
        <f t="shared" si="0"/>
        <v>Yüksek Seviye</v>
      </c>
      <c r="M5" s="192" t="s">
        <v>1321</v>
      </c>
      <c r="N5" s="227" t="s">
        <v>133</v>
      </c>
      <c r="O5" s="79"/>
      <c r="P5" s="72"/>
      <c r="Q5" s="76" t="s">
        <v>132</v>
      </c>
      <c r="R5" s="70">
        <v>1</v>
      </c>
      <c r="S5" s="70">
        <v>3</v>
      </c>
      <c r="T5" s="70">
        <f t="shared" si="2"/>
        <v>3</v>
      </c>
      <c r="U5" s="134" t="str">
        <f t="shared" si="3"/>
        <v>Katlanılabilir Riskler</v>
      </c>
      <c r="V5" s="80"/>
      <c r="W5" s="75" t="s">
        <v>136</v>
      </c>
    </row>
    <row r="6" spans="1:23" ht="102.75" customHeight="1">
      <c r="A6" s="104">
        <v>4</v>
      </c>
      <c r="B6" s="77"/>
      <c r="C6" s="155" t="s">
        <v>1353</v>
      </c>
      <c r="D6" s="111" t="s">
        <v>26</v>
      </c>
      <c r="E6" s="118" t="s">
        <v>3604</v>
      </c>
      <c r="F6" s="178" t="s">
        <v>1319</v>
      </c>
      <c r="G6" s="120" t="s">
        <v>137</v>
      </c>
      <c r="H6" s="203" t="s">
        <v>138</v>
      </c>
      <c r="I6" s="70">
        <v>3</v>
      </c>
      <c r="J6" s="70">
        <v>5</v>
      </c>
      <c r="K6" s="70">
        <f t="shared" si="1"/>
        <v>15</v>
      </c>
      <c r="L6" s="139" t="str">
        <f t="shared" si="0"/>
        <v>Yüksek Seviye</v>
      </c>
      <c r="M6" s="192" t="s">
        <v>148</v>
      </c>
      <c r="N6" s="227" t="s">
        <v>133</v>
      </c>
      <c r="O6" s="81"/>
      <c r="P6" s="72"/>
      <c r="Q6" s="76" t="s">
        <v>132</v>
      </c>
      <c r="R6" s="70">
        <v>1</v>
      </c>
      <c r="S6" s="70">
        <v>3</v>
      </c>
      <c r="T6" s="70">
        <f t="shared" si="2"/>
        <v>3</v>
      </c>
      <c r="U6" s="134" t="str">
        <f t="shared" si="3"/>
        <v>Katlanılabilir Riskler</v>
      </c>
      <c r="V6" s="80"/>
      <c r="W6" s="75" t="s">
        <v>136</v>
      </c>
    </row>
    <row r="7" spans="1:23" ht="93" customHeight="1">
      <c r="A7" s="104">
        <v>5</v>
      </c>
      <c r="B7" s="77"/>
      <c r="C7" s="155" t="s">
        <v>1354</v>
      </c>
      <c r="D7" s="111" t="s">
        <v>26</v>
      </c>
      <c r="E7" s="118" t="s">
        <v>2888</v>
      </c>
      <c r="F7" s="178" t="s">
        <v>375</v>
      </c>
      <c r="G7" s="120" t="s">
        <v>131</v>
      </c>
      <c r="H7" s="188" t="s">
        <v>134</v>
      </c>
      <c r="I7" s="70">
        <v>3</v>
      </c>
      <c r="J7" s="70">
        <v>4</v>
      </c>
      <c r="K7" s="70">
        <f t="shared" si="1"/>
        <v>12</v>
      </c>
      <c r="L7" s="139" t="str">
        <f t="shared" si="0"/>
        <v>Orta Risk</v>
      </c>
      <c r="M7" s="192" t="s">
        <v>1322</v>
      </c>
      <c r="N7" s="227" t="s">
        <v>133</v>
      </c>
      <c r="O7" s="72"/>
      <c r="P7" s="72"/>
      <c r="Q7" s="73" t="s">
        <v>132</v>
      </c>
      <c r="R7" s="70">
        <v>1</v>
      </c>
      <c r="S7" s="70">
        <v>3</v>
      </c>
      <c r="T7" s="70">
        <f t="shared" si="2"/>
        <v>3</v>
      </c>
      <c r="U7" s="134" t="str">
        <f t="shared" si="3"/>
        <v>Katlanılabilir Riskler</v>
      </c>
      <c r="V7" s="80"/>
      <c r="W7" s="75" t="s">
        <v>136</v>
      </c>
    </row>
    <row r="8" spans="1:23" ht="69.75" customHeight="1">
      <c r="A8" s="104">
        <v>6</v>
      </c>
      <c r="B8" s="77"/>
      <c r="C8" s="155" t="s">
        <v>1355</v>
      </c>
      <c r="D8" s="111" t="s">
        <v>26</v>
      </c>
      <c r="E8" s="118" t="s">
        <v>1172</v>
      </c>
      <c r="F8" s="178" t="s">
        <v>453</v>
      </c>
      <c r="G8" s="120" t="s">
        <v>131</v>
      </c>
      <c r="H8" s="188" t="s">
        <v>1323</v>
      </c>
      <c r="I8" s="70">
        <v>4</v>
      </c>
      <c r="J8" s="70">
        <v>3</v>
      </c>
      <c r="K8" s="70">
        <f t="shared" si="1"/>
        <v>12</v>
      </c>
      <c r="L8" s="139" t="str">
        <f t="shared" si="0"/>
        <v>Orta Risk</v>
      </c>
      <c r="M8" s="192" t="s">
        <v>1324</v>
      </c>
      <c r="N8" s="227" t="s">
        <v>133</v>
      </c>
      <c r="O8" s="72"/>
      <c r="P8" s="72"/>
      <c r="Q8" s="76" t="s">
        <v>132</v>
      </c>
      <c r="R8" s="70">
        <v>1</v>
      </c>
      <c r="S8" s="70">
        <v>3</v>
      </c>
      <c r="T8" s="70">
        <f t="shared" si="2"/>
        <v>3</v>
      </c>
      <c r="U8" s="134" t="str">
        <f t="shared" si="3"/>
        <v>Katlanılabilir Riskler</v>
      </c>
      <c r="V8" s="80"/>
      <c r="W8" s="75" t="s">
        <v>136</v>
      </c>
    </row>
    <row r="9" spans="1:23" ht="129.75" customHeight="1">
      <c r="A9" s="104">
        <v>7</v>
      </c>
      <c r="B9" s="77"/>
      <c r="C9" s="155" t="s">
        <v>1356</v>
      </c>
      <c r="D9" s="111" t="s">
        <v>26</v>
      </c>
      <c r="E9" s="118" t="s">
        <v>3602</v>
      </c>
      <c r="F9" s="178" t="s">
        <v>376</v>
      </c>
      <c r="G9" s="120" t="s">
        <v>137</v>
      </c>
      <c r="H9" s="113" t="s">
        <v>1325</v>
      </c>
      <c r="I9" s="70">
        <v>4</v>
      </c>
      <c r="J9" s="70">
        <v>4</v>
      </c>
      <c r="K9" s="70">
        <f t="shared" si="1"/>
        <v>16</v>
      </c>
      <c r="L9" s="139" t="str">
        <f t="shared" si="0"/>
        <v>Yüksek Seviye</v>
      </c>
      <c r="M9" s="192" t="s">
        <v>1326</v>
      </c>
      <c r="N9" s="228" t="s">
        <v>133</v>
      </c>
      <c r="O9" s="72"/>
      <c r="P9" s="72"/>
      <c r="Q9" s="73" t="s">
        <v>132</v>
      </c>
      <c r="R9" s="70">
        <v>1</v>
      </c>
      <c r="S9" s="70">
        <v>3</v>
      </c>
      <c r="T9" s="70">
        <f t="shared" si="2"/>
        <v>3</v>
      </c>
      <c r="U9" s="134" t="str">
        <f t="shared" si="3"/>
        <v>Katlanılabilir Riskler</v>
      </c>
      <c r="V9" s="80"/>
      <c r="W9" s="75" t="s">
        <v>136</v>
      </c>
    </row>
    <row r="10" spans="1:23" ht="74.25" customHeight="1">
      <c r="A10" s="104">
        <v>8</v>
      </c>
      <c r="B10" s="77"/>
      <c r="C10" s="155" t="s">
        <v>1357</v>
      </c>
      <c r="D10" s="111" t="s">
        <v>26</v>
      </c>
      <c r="E10" s="118" t="s">
        <v>3602</v>
      </c>
      <c r="F10" s="178" t="s">
        <v>377</v>
      </c>
      <c r="G10" s="120" t="s">
        <v>137</v>
      </c>
      <c r="H10" s="188" t="s">
        <v>1328</v>
      </c>
      <c r="I10" s="70">
        <v>4</v>
      </c>
      <c r="J10" s="70">
        <v>5</v>
      </c>
      <c r="K10" s="70">
        <f t="shared" si="1"/>
        <v>20</v>
      </c>
      <c r="L10" s="139" t="str">
        <f t="shared" si="0"/>
        <v>Yüksek Seviye</v>
      </c>
      <c r="M10" s="192" t="s">
        <v>1332</v>
      </c>
      <c r="N10" s="228" t="s">
        <v>145</v>
      </c>
      <c r="O10" s="72"/>
      <c r="P10" s="72"/>
      <c r="Q10" s="73" t="s">
        <v>132</v>
      </c>
      <c r="R10" s="70">
        <v>1</v>
      </c>
      <c r="S10" s="70">
        <v>3</v>
      </c>
      <c r="T10" s="70">
        <f t="shared" si="2"/>
        <v>3</v>
      </c>
      <c r="U10" s="134" t="str">
        <f t="shared" si="3"/>
        <v>Katlanılabilir Riskler</v>
      </c>
      <c r="V10" s="80"/>
      <c r="W10" s="75" t="s">
        <v>136</v>
      </c>
    </row>
    <row r="11" spans="1:23" ht="78.75" customHeight="1">
      <c r="A11" s="104">
        <v>9</v>
      </c>
      <c r="B11" s="77"/>
      <c r="C11" s="155" t="s">
        <v>1358</v>
      </c>
      <c r="D11" s="111" t="s">
        <v>26</v>
      </c>
      <c r="E11" s="118" t="s">
        <v>3602</v>
      </c>
      <c r="F11" s="178" t="s">
        <v>378</v>
      </c>
      <c r="G11" s="120" t="s">
        <v>137</v>
      </c>
      <c r="H11" s="188" t="s">
        <v>1333</v>
      </c>
      <c r="I11" s="70">
        <v>3</v>
      </c>
      <c r="J11" s="70">
        <v>4</v>
      </c>
      <c r="K11" s="70">
        <f t="shared" si="1"/>
        <v>12</v>
      </c>
      <c r="L11" s="139" t="str">
        <f t="shared" si="0"/>
        <v>Orta Risk</v>
      </c>
      <c r="M11" s="194" t="s">
        <v>2897</v>
      </c>
      <c r="N11" s="228" t="s">
        <v>133</v>
      </c>
      <c r="O11" s="72"/>
      <c r="P11" s="72"/>
      <c r="Q11" s="76" t="s">
        <v>132</v>
      </c>
      <c r="R11" s="70">
        <v>1</v>
      </c>
      <c r="S11" s="70">
        <v>3</v>
      </c>
      <c r="T11" s="70">
        <f t="shared" si="2"/>
        <v>3</v>
      </c>
      <c r="U11" s="134" t="str">
        <f t="shared" si="3"/>
        <v>Katlanılabilir Riskler</v>
      </c>
      <c r="V11" s="80"/>
      <c r="W11" s="75" t="s">
        <v>136</v>
      </c>
    </row>
    <row r="12" spans="1:23" ht="112.5" customHeight="1">
      <c r="A12" s="104">
        <v>10</v>
      </c>
      <c r="B12" s="77"/>
      <c r="C12" s="155" t="s">
        <v>1359</v>
      </c>
      <c r="D12" s="111" t="s">
        <v>26</v>
      </c>
      <c r="E12" s="118" t="s">
        <v>3602</v>
      </c>
      <c r="F12" s="178" t="s">
        <v>379</v>
      </c>
      <c r="G12" s="120" t="s">
        <v>137</v>
      </c>
      <c r="H12" s="113" t="s">
        <v>1334</v>
      </c>
      <c r="I12" s="70">
        <v>3</v>
      </c>
      <c r="J12" s="70">
        <v>5</v>
      </c>
      <c r="K12" s="70">
        <f t="shared" si="1"/>
        <v>15</v>
      </c>
      <c r="L12" s="139" t="str">
        <f t="shared" si="0"/>
        <v>Yüksek Seviye</v>
      </c>
      <c r="M12" s="192" t="s">
        <v>1335</v>
      </c>
      <c r="N12" s="228" t="s">
        <v>140</v>
      </c>
      <c r="O12" s="72"/>
      <c r="P12" s="72"/>
      <c r="Q12" s="76" t="s">
        <v>132</v>
      </c>
      <c r="R12" s="70">
        <v>1</v>
      </c>
      <c r="S12" s="70">
        <v>3</v>
      </c>
      <c r="T12" s="70">
        <f t="shared" si="2"/>
        <v>3</v>
      </c>
      <c r="U12" s="134" t="str">
        <f t="shared" si="3"/>
        <v>Katlanılabilir Riskler</v>
      </c>
      <c r="V12" s="80"/>
      <c r="W12" s="75" t="s">
        <v>136</v>
      </c>
    </row>
    <row r="13" spans="1:23" ht="129.75" customHeight="1">
      <c r="A13" s="104">
        <v>11</v>
      </c>
      <c r="B13" s="77"/>
      <c r="C13" s="155" t="s">
        <v>1360</v>
      </c>
      <c r="D13" s="111" t="s">
        <v>26</v>
      </c>
      <c r="E13" s="118" t="s">
        <v>3602</v>
      </c>
      <c r="F13" s="178" t="s">
        <v>380</v>
      </c>
      <c r="G13" s="120" t="s">
        <v>137</v>
      </c>
      <c r="H13" s="188" t="s">
        <v>1327</v>
      </c>
      <c r="I13" s="70">
        <v>3</v>
      </c>
      <c r="J13" s="70">
        <v>5</v>
      </c>
      <c r="K13" s="70">
        <f t="shared" si="1"/>
        <v>15</v>
      </c>
      <c r="L13" s="139" t="str">
        <f t="shared" si="0"/>
        <v>Yüksek Seviye</v>
      </c>
      <c r="M13" s="213" t="s">
        <v>2898</v>
      </c>
      <c r="N13" s="228" t="s">
        <v>1345</v>
      </c>
      <c r="O13" s="72"/>
      <c r="P13" s="72"/>
      <c r="Q13" s="76" t="s">
        <v>132</v>
      </c>
      <c r="R13" s="70">
        <v>1</v>
      </c>
      <c r="S13" s="70">
        <v>3</v>
      </c>
      <c r="T13" s="70">
        <f t="shared" si="2"/>
        <v>3</v>
      </c>
      <c r="U13" s="134" t="str">
        <f t="shared" si="3"/>
        <v>Katlanılabilir Riskler</v>
      </c>
      <c r="V13" s="80"/>
      <c r="W13" s="75" t="s">
        <v>136</v>
      </c>
    </row>
    <row r="14" spans="1:23" ht="142.5" customHeight="1">
      <c r="A14" s="104">
        <v>12</v>
      </c>
      <c r="B14" s="77"/>
      <c r="C14" s="155" t="s">
        <v>1361</v>
      </c>
      <c r="D14" s="111" t="s">
        <v>26</v>
      </c>
      <c r="E14" s="118" t="s">
        <v>3602</v>
      </c>
      <c r="F14" s="178" t="s">
        <v>381</v>
      </c>
      <c r="G14" s="120" t="s">
        <v>137</v>
      </c>
      <c r="H14" s="188" t="s">
        <v>2913</v>
      </c>
      <c r="I14" s="70">
        <v>3</v>
      </c>
      <c r="J14" s="70">
        <v>4</v>
      </c>
      <c r="K14" s="70">
        <f t="shared" si="1"/>
        <v>12</v>
      </c>
      <c r="L14" s="139" t="str">
        <f t="shared" si="0"/>
        <v>Orta Risk</v>
      </c>
      <c r="M14" s="192" t="s">
        <v>2911</v>
      </c>
      <c r="N14" s="228" t="s">
        <v>2912</v>
      </c>
      <c r="O14" s="72"/>
      <c r="P14" s="72"/>
      <c r="Q14" s="76" t="s">
        <v>132</v>
      </c>
      <c r="R14" s="70">
        <v>1</v>
      </c>
      <c r="S14" s="70">
        <v>3</v>
      </c>
      <c r="T14" s="70">
        <f t="shared" si="2"/>
        <v>3</v>
      </c>
      <c r="U14" s="134" t="str">
        <f t="shared" si="3"/>
        <v>Katlanılabilir Riskler</v>
      </c>
      <c r="V14" s="80"/>
      <c r="W14" s="75" t="s">
        <v>136</v>
      </c>
    </row>
    <row r="15" spans="1:23" ht="118.5" customHeight="1">
      <c r="A15" s="104">
        <v>13</v>
      </c>
      <c r="B15" s="77"/>
      <c r="C15" s="155" t="s">
        <v>1362</v>
      </c>
      <c r="D15" s="111" t="s">
        <v>26</v>
      </c>
      <c r="E15" s="118" t="s">
        <v>3602</v>
      </c>
      <c r="F15" s="178" t="s">
        <v>382</v>
      </c>
      <c r="G15" s="120" t="s">
        <v>137</v>
      </c>
      <c r="H15" s="188" t="s">
        <v>2914</v>
      </c>
      <c r="I15" s="70">
        <v>3</v>
      </c>
      <c r="J15" s="70">
        <v>4</v>
      </c>
      <c r="K15" s="70">
        <f t="shared" si="1"/>
        <v>12</v>
      </c>
      <c r="L15" s="139" t="str">
        <f t="shared" si="0"/>
        <v>Orta Risk</v>
      </c>
      <c r="M15" s="192" t="s">
        <v>2910</v>
      </c>
      <c r="N15" s="228" t="s">
        <v>2908</v>
      </c>
      <c r="O15" s="72"/>
      <c r="P15" s="72"/>
      <c r="Q15" s="76" t="s">
        <v>132</v>
      </c>
      <c r="R15" s="70">
        <v>1</v>
      </c>
      <c r="S15" s="70">
        <v>3</v>
      </c>
      <c r="T15" s="70">
        <f t="shared" si="2"/>
        <v>3</v>
      </c>
      <c r="U15" s="134" t="str">
        <f t="shared" si="3"/>
        <v>Katlanılabilir Riskler</v>
      </c>
      <c r="V15" s="80"/>
      <c r="W15" s="75" t="s">
        <v>136</v>
      </c>
    </row>
    <row r="16" spans="1:23" ht="130.5" customHeight="1">
      <c r="A16" s="104">
        <v>14</v>
      </c>
      <c r="B16" s="77"/>
      <c r="C16" s="155" t="s">
        <v>1363</v>
      </c>
      <c r="D16" s="111" t="s">
        <v>26</v>
      </c>
      <c r="E16" s="118" t="s">
        <v>3602</v>
      </c>
      <c r="F16" s="178" t="s">
        <v>383</v>
      </c>
      <c r="G16" s="120" t="s">
        <v>137</v>
      </c>
      <c r="H16" s="188" t="s">
        <v>2914</v>
      </c>
      <c r="I16" s="70">
        <v>3</v>
      </c>
      <c r="J16" s="70">
        <v>5</v>
      </c>
      <c r="K16" s="70">
        <f t="shared" si="1"/>
        <v>15</v>
      </c>
      <c r="L16" s="139" t="str">
        <f t="shared" si="0"/>
        <v>Yüksek Seviye</v>
      </c>
      <c r="M16" s="192" t="s">
        <v>2909</v>
      </c>
      <c r="N16" s="228" t="s">
        <v>2908</v>
      </c>
      <c r="O16" s="82"/>
      <c r="P16" s="82"/>
      <c r="Q16" s="76" t="s">
        <v>132</v>
      </c>
      <c r="R16" s="70">
        <v>1</v>
      </c>
      <c r="S16" s="70">
        <v>3</v>
      </c>
      <c r="T16" s="70">
        <f t="shared" si="2"/>
        <v>3</v>
      </c>
      <c r="U16" s="134" t="str">
        <f t="shared" si="3"/>
        <v>Katlanılabilir Riskler</v>
      </c>
      <c r="V16" s="80"/>
      <c r="W16" s="75" t="s">
        <v>136</v>
      </c>
    </row>
    <row r="17" spans="1:23" ht="117.75" customHeight="1">
      <c r="A17" s="104">
        <v>15</v>
      </c>
      <c r="B17" s="77"/>
      <c r="C17" s="155" t="s">
        <v>1364</v>
      </c>
      <c r="D17" s="111" t="s">
        <v>26</v>
      </c>
      <c r="E17" s="118" t="s">
        <v>162</v>
      </c>
      <c r="F17" s="178" t="s">
        <v>384</v>
      </c>
      <c r="G17" s="120" t="s">
        <v>137</v>
      </c>
      <c r="H17" s="188" t="s">
        <v>144</v>
      </c>
      <c r="I17" s="70">
        <v>2</v>
      </c>
      <c r="J17" s="70">
        <v>5</v>
      </c>
      <c r="K17" s="70">
        <f t="shared" si="1"/>
        <v>10</v>
      </c>
      <c r="L17" s="139" t="str">
        <f t="shared" si="0"/>
        <v>Orta Risk</v>
      </c>
      <c r="M17" s="192" t="s">
        <v>2907</v>
      </c>
      <c r="N17" s="228" t="s">
        <v>145</v>
      </c>
      <c r="O17" s="82"/>
      <c r="P17" s="82"/>
      <c r="Q17" s="76" t="s">
        <v>132</v>
      </c>
      <c r="R17" s="70">
        <v>1</v>
      </c>
      <c r="S17" s="70">
        <v>3</v>
      </c>
      <c r="T17" s="70">
        <f t="shared" si="2"/>
        <v>3</v>
      </c>
      <c r="U17" s="134" t="str">
        <f t="shared" si="3"/>
        <v>Katlanılabilir Riskler</v>
      </c>
      <c r="V17" s="80"/>
      <c r="W17" s="75" t="s">
        <v>136</v>
      </c>
    </row>
    <row r="18" spans="1:23" ht="97.5" customHeight="1">
      <c r="A18" s="104">
        <v>16</v>
      </c>
      <c r="B18" s="77"/>
      <c r="C18" s="155" t="s">
        <v>1365</v>
      </c>
      <c r="D18" s="111" t="s">
        <v>26</v>
      </c>
      <c r="E18" s="118" t="s">
        <v>3602</v>
      </c>
      <c r="F18" s="178" t="s">
        <v>385</v>
      </c>
      <c r="G18" s="120" t="s">
        <v>137</v>
      </c>
      <c r="H18" s="188" t="s">
        <v>146</v>
      </c>
      <c r="I18" s="70">
        <v>3</v>
      </c>
      <c r="J18" s="70">
        <v>5</v>
      </c>
      <c r="K18" s="70">
        <f t="shared" si="1"/>
        <v>15</v>
      </c>
      <c r="L18" s="139" t="str">
        <f t="shared" si="0"/>
        <v>Yüksek Seviye</v>
      </c>
      <c r="M18" s="192" t="s">
        <v>2906</v>
      </c>
      <c r="N18" s="228" t="s">
        <v>143</v>
      </c>
      <c r="O18" s="82"/>
      <c r="P18" s="82"/>
      <c r="Q18" s="76" t="s">
        <v>132</v>
      </c>
      <c r="R18" s="70">
        <v>1</v>
      </c>
      <c r="S18" s="70">
        <v>3</v>
      </c>
      <c r="T18" s="70">
        <f t="shared" si="2"/>
        <v>3</v>
      </c>
      <c r="U18" s="134" t="str">
        <f t="shared" si="3"/>
        <v>Katlanılabilir Riskler</v>
      </c>
      <c r="V18" s="80"/>
      <c r="W18" s="75" t="s">
        <v>136</v>
      </c>
    </row>
    <row r="19" spans="1:23" ht="114.75" customHeight="1">
      <c r="A19" s="104">
        <v>17</v>
      </c>
      <c r="B19" s="77"/>
      <c r="C19" s="155" t="s">
        <v>1366</v>
      </c>
      <c r="D19" s="111" t="s">
        <v>26</v>
      </c>
      <c r="E19" s="118" t="s">
        <v>162</v>
      </c>
      <c r="F19" s="178" t="s">
        <v>386</v>
      </c>
      <c r="G19" s="120" t="s">
        <v>137</v>
      </c>
      <c r="H19" s="188" t="s">
        <v>2711</v>
      </c>
      <c r="I19" s="70">
        <v>3</v>
      </c>
      <c r="J19" s="70">
        <v>4</v>
      </c>
      <c r="K19" s="70">
        <f t="shared" si="1"/>
        <v>12</v>
      </c>
      <c r="L19" s="139" t="str">
        <f t="shared" si="0"/>
        <v>Orta Risk</v>
      </c>
      <c r="M19" s="192" t="s">
        <v>2905</v>
      </c>
      <c r="N19" s="228" t="s">
        <v>133</v>
      </c>
      <c r="O19" s="82"/>
      <c r="P19" s="82"/>
      <c r="Q19" s="76" t="s">
        <v>132</v>
      </c>
      <c r="R19" s="70">
        <v>1</v>
      </c>
      <c r="S19" s="70">
        <v>3</v>
      </c>
      <c r="T19" s="70">
        <f t="shared" si="2"/>
        <v>3</v>
      </c>
      <c r="U19" s="134" t="str">
        <f t="shared" si="3"/>
        <v>Katlanılabilir Riskler</v>
      </c>
      <c r="V19" s="80"/>
      <c r="W19" s="75" t="s">
        <v>136</v>
      </c>
    </row>
    <row r="20" spans="1:23" ht="108" customHeight="1">
      <c r="A20" s="104">
        <v>18</v>
      </c>
      <c r="B20" s="77"/>
      <c r="C20" s="155" t="s">
        <v>1367</v>
      </c>
      <c r="D20" s="111" t="s">
        <v>26</v>
      </c>
      <c r="E20" s="118" t="s">
        <v>162</v>
      </c>
      <c r="F20" s="178" t="s">
        <v>454</v>
      </c>
      <c r="G20" s="120" t="s">
        <v>137</v>
      </c>
      <c r="H20" s="188" t="s">
        <v>1305</v>
      </c>
      <c r="I20" s="70">
        <v>4</v>
      </c>
      <c r="J20" s="70">
        <v>5</v>
      </c>
      <c r="K20" s="70">
        <f t="shared" si="1"/>
        <v>20</v>
      </c>
      <c r="L20" s="139" t="str">
        <f t="shared" si="0"/>
        <v>Yüksek Seviye</v>
      </c>
      <c r="M20" s="192" t="s">
        <v>2904</v>
      </c>
      <c r="N20" s="228" t="s">
        <v>133</v>
      </c>
      <c r="O20" s="82"/>
      <c r="P20" s="82"/>
      <c r="Q20" s="76" t="s">
        <v>132</v>
      </c>
      <c r="R20" s="70">
        <v>1</v>
      </c>
      <c r="S20" s="70">
        <v>3</v>
      </c>
      <c r="T20" s="70">
        <f t="shared" si="2"/>
        <v>3</v>
      </c>
      <c r="U20" s="134" t="str">
        <f t="shared" si="3"/>
        <v>Katlanılabilir Riskler</v>
      </c>
      <c r="V20" s="80"/>
      <c r="W20" s="75" t="s">
        <v>136</v>
      </c>
    </row>
    <row r="21" spans="1:23" ht="100.5" customHeight="1">
      <c r="A21" s="104">
        <v>19</v>
      </c>
      <c r="B21" s="77"/>
      <c r="C21" s="155" t="s">
        <v>1368</v>
      </c>
      <c r="D21" s="111" t="s">
        <v>26</v>
      </c>
      <c r="E21" s="118" t="s">
        <v>3605</v>
      </c>
      <c r="F21" s="178" t="s">
        <v>455</v>
      </c>
      <c r="G21" s="120" t="s">
        <v>137</v>
      </c>
      <c r="H21" s="188" t="s">
        <v>2899</v>
      </c>
      <c r="I21" s="70">
        <v>2</v>
      </c>
      <c r="J21" s="70">
        <v>5</v>
      </c>
      <c r="K21" s="70">
        <f t="shared" si="1"/>
        <v>10</v>
      </c>
      <c r="L21" s="139" t="str">
        <f t="shared" si="0"/>
        <v>Orta Risk</v>
      </c>
      <c r="M21" s="192" t="s">
        <v>2903</v>
      </c>
      <c r="N21" s="228" t="s">
        <v>133</v>
      </c>
      <c r="O21" s="82"/>
      <c r="P21" s="82"/>
      <c r="Q21" s="76" t="s">
        <v>132</v>
      </c>
      <c r="R21" s="70">
        <v>1</v>
      </c>
      <c r="S21" s="70">
        <v>3</v>
      </c>
      <c r="T21" s="70">
        <f t="shared" si="2"/>
        <v>3</v>
      </c>
      <c r="U21" s="134" t="str">
        <f t="shared" si="3"/>
        <v>Katlanılabilir Riskler</v>
      </c>
      <c r="V21" s="80"/>
      <c r="W21" s="75" t="s">
        <v>136</v>
      </c>
    </row>
    <row r="22" spans="1:23" ht="128.25" customHeight="1">
      <c r="A22" s="104">
        <v>20</v>
      </c>
      <c r="B22" s="77"/>
      <c r="C22" s="155" t="s">
        <v>1369</v>
      </c>
      <c r="D22" s="111" t="s">
        <v>26</v>
      </c>
      <c r="E22" s="118" t="s">
        <v>3605</v>
      </c>
      <c r="F22" s="178" t="s">
        <v>387</v>
      </c>
      <c r="G22" s="121" t="s">
        <v>137</v>
      </c>
      <c r="H22" s="204" t="s">
        <v>2901</v>
      </c>
      <c r="I22" s="102">
        <v>3</v>
      </c>
      <c r="J22" s="70">
        <v>3</v>
      </c>
      <c r="K22" s="70">
        <f t="shared" si="1"/>
        <v>9</v>
      </c>
      <c r="L22" s="139" t="str">
        <f t="shared" si="0"/>
        <v>Orta Risk</v>
      </c>
      <c r="M22" s="192" t="s">
        <v>2902</v>
      </c>
      <c r="N22" s="228" t="s">
        <v>133</v>
      </c>
      <c r="O22" s="82"/>
      <c r="P22" s="82"/>
      <c r="Q22" s="76" t="s">
        <v>132</v>
      </c>
      <c r="R22" s="70">
        <v>1</v>
      </c>
      <c r="S22" s="70">
        <v>3</v>
      </c>
      <c r="T22" s="70">
        <f t="shared" si="2"/>
        <v>3</v>
      </c>
      <c r="U22" s="134" t="str">
        <f t="shared" si="3"/>
        <v>Katlanılabilir Riskler</v>
      </c>
      <c r="V22" s="80"/>
      <c r="W22" s="75" t="s">
        <v>136</v>
      </c>
    </row>
    <row r="23" spans="1:23" ht="133.5" customHeight="1">
      <c r="A23" s="104">
        <v>21</v>
      </c>
      <c r="B23" s="77"/>
      <c r="C23" s="155" t="s">
        <v>1370</v>
      </c>
      <c r="D23" s="111" t="s">
        <v>26</v>
      </c>
      <c r="E23" s="118" t="s">
        <v>3605</v>
      </c>
      <c r="F23" s="178" t="s">
        <v>388</v>
      </c>
      <c r="G23" s="122" t="s">
        <v>137</v>
      </c>
      <c r="H23" s="188" t="s">
        <v>2899</v>
      </c>
      <c r="I23" s="103">
        <v>3</v>
      </c>
      <c r="J23" s="70">
        <v>4</v>
      </c>
      <c r="K23" s="70">
        <f t="shared" si="1"/>
        <v>12</v>
      </c>
      <c r="L23" s="139" t="str">
        <f t="shared" si="0"/>
        <v>Orta Risk</v>
      </c>
      <c r="M23" s="192" t="s">
        <v>2900</v>
      </c>
      <c r="N23" s="228" t="s">
        <v>1337</v>
      </c>
      <c r="O23" s="82"/>
      <c r="P23" s="82"/>
      <c r="Q23" s="76" t="s">
        <v>132</v>
      </c>
      <c r="R23" s="70">
        <v>1</v>
      </c>
      <c r="S23" s="70">
        <v>3</v>
      </c>
      <c r="T23" s="70">
        <f t="shared" si="2"/>
        <v>3</v>
      </c>
      <c r="U23" s="134" t="str">
        <f t="shared" si="3"/>
        <v>Katlanılabilir Riskler</v>
      </c>
      <c r="V23" s="80"/>
      <c r="W23" s="75" t="s">
        <v>136</v>
      </c>
    </row>
    <row r="24" spans="1:23" ht="96" customHeight="1">
      <c r="A24" s="104">
        <v>22</v>
      </c>
      <c r="B24" s="77"/>
      <c r="C24" s="155" t="s">
        <v>1371</v>
      </c>
      <c r="D24" s="111" t="s">
        <v>26</v>
      </c>
      <c r="E24" s="118" t="s">
        <v>3605</v>
      </c>
      <c r="F24" s="178" t="s">
        <v>389</v>
      </c>
      <c r="G24" s="122" t="s">
        <v>147</v>
      </c>
      <c r="H24" s="188" t="s">
        <v>2899</v>
      </c>
      <c r="I24" s="103">
        <v>3</v>
      </c>
      <c r="J24" s="70">
        <v>3</v>
      </c>
      <c r="K24" s="70">
        <f t="shared" si="1"/>
        <v>9</v>
      </c>
      <c r="L24" s="139" t="str">
        <f t="shared" si="0"/>
        <v>Orta Risk</v>
      </c>
      <c r="M24" s="192" t="s">
        <v>2900</v>
      </c>
      <c r="N24" s="228" t="s">
        <v>1337</v>
      </c>
      <c r="O24" s="82"/>
      <c r="P24" s="82"/>
      <c r="Q24" s="76" t="s">
        <v>132</v>
      </c>
      <c r="R24" s="70">
        <v>1</v>
      </c>
      <c r="S24" s="70">
        <v>3</v>
      </c>
      <c r="T24" s="70">
        <f t="shared" si="2"/>
        <v>3</v>
      </c>
      <c r="U24" s="134" t="str">
        <f t="shared" si="3"/>
        <v>Katlanılabilir Riskler</v>
      </c>
      <c r="V24" s="80"/>
      <c r="W24" s="75" t="s">
        <v>136</v>
      </c>
    </row>
    <row r="25" spans="1:23" ht="78" customHeight="1">
      <c r="A25" s="104">
        <v>23</v>
      </c>
      <c r="B25" s="77"/>
      <c r="C25" s="155" t="s">
        <v>1372</v>
      </c>
      <c r="D25" s="111" t="s">
        <v>26</v>
      </c>
      <c r="E25" s="118" t="s">
        <v>3605</v>
      </c>
      <c r="F25" s="178" t="s">
        <v>390</v>
      </c>
      <c r="G25" s="122" t="s">
        <v>1338</v>
      </c>
      <c r="H25" s="188" t="s">
        <v>1305</v>
      </c>
      <c r="I25" s="103">
        <v>3</v>
      </c>
      <c r="J25" s="70">
        <v>3</v>
      </c>
      <c r="K25" s="70">
        <f t="shared" si="1"/>
        <v>9</v>
      </c>
      <c r="L25" s="139" t="str">
        <f t="shared" si="0"/>
        <v>Orta Risk</v>
      </c>
      <c r="M25" s="192" t="s">
        <v>1336</v>
      </c>
      <c r="N25" s="228" t="s">
        <v>1337</v>
      </c>
      <c r="O25" s="82"/>
      <c r="P25" s="82"/>
      <c r="Q25" s="76" t="s">
        <v>132</v>
      </c>
      <c r="R25" s="70">
        <v>1</v>
      </c>
      <c r="S25" s="70">
        <v>3</v>
      </c>
      <c r="T25" s="70">
        <f t="shared" si="2"/>
        <v>3</v>
      </c>
      <c r="U25" s="134" t="str">
        <f t="shared" si="3"/>
        <v>Katlanılabilir Riskler</v>
      </c>
      <c r="V25" s="80"/>
      <c r="W25" s="75" t="s">
        <v>136</v>
      </c>
    </row>
    <row r="26" spans="1:23" ht="99" customHeight="1">
      <c r="A26" s="104">
        <v>24</v>
      </c>
      <c r="B26" s="77"/>
      <c r="C26" s="155" t="s">
        <v>1373</v>
      </c>
      <c r="D26" s="111" t="s">
        <v>26</v>
      </c>
      <c r="E26" s="118" t="s">
        <v>3602</v>
      </c>
      <c r="F26" s="178" t="s">
        <v>391</v>
      </c>
      <c r="G26" s="122" t="s">
        <v>1338</v>
      </c>
      <c r="H26" s="188" t="s">
        <v>1339</v>
      </c>
      <c r="I26" s="103">
        <v>3</v>
      </c>
      <c r="J26" s="70">
        <v>3</v>
      </c>
      <c r="K26" s="70">
        <f t="shared" si="1"/>
        <v>9</v>
      </c>
      <c r="L26" s="139" t="str">
        <f t="shared" si="0"/>
        <v>Orta Risk</v>
      </c>
      <c r="M26" s="192" t="s">
        <v>1340</v>
      </c>
      <c r="N26" s="228" t="s">
        <v>1337</v>
      </c>
      <c r="O26" s="82"/>
      <c r="P26" s="82"/>
      <c r="Q26" s="76" t="s">
        <v>132</v>
      </c>
      <c r="R26" s="70">
        <v>1</v>
      </c>
      <c r="S26" s="70">
        <v>3</v>
      </c>
      <c r="T26" s="70">
        <f t="shared" si="2"/>
        <v>3</v>
      </c>
      <c r="U26" s="134" t="str">
        <f t="shared" si="3"/>
        <v>Katlanılabilir Riskler</v>
      </c>
      <c r="V26" s="80"/>
      <c r="W26" s="75" t="s">
        <v>136</v>
      </c>
    </row>
    <row r="27" spans="1:23" ht="99" customHeight="1">
      <c r="A27" s="104">
        <v>25</v>
      </c>
      <c r="B27" s="77"/>
      <c r="C27" s="155" t="s">
        <v>1374</v>
      </c>
      <c r="D27" s="111" t="s">
        <v>26</v>
      </c>
      <c r="E27" s="118" t="s">
        <v>3602</v>
      </c>
      <c r="F27" s="179" t="s">
        <v>392</v>
      </c>
      <c r="G27" s="122" t="s">
        <v>147</v>
      </c>
      <c r="H27" s="188" t="s">
        <v>1341</v>
      </c>
      <c r="I27" s="103">
        <v>3</v>
      </c>
      <c r="J27" s="70">
        <v>3</v>
      </c>
      <c r="K27" s="70">
        <f t="shared" si="1"/>
        <v>9</v>
      </c>
      <c r="L27" s="139" t="str">
        <f t="shared" si="0"/>
        <v>Orta Risk</v>
      </c>
      <c r="M27" s="192" t="s">
        <v>1342</v>
      </c>
      <c r="N27" s="228" t="s">
        <v>1337</v>
      </c>
      <c r="O27" s="82"/>
      <c r="P27" s="82"/>
      <c r="Q27" s="76" t="s">
        <v>132</v>
      </c>
      <c r="R27" s="70">
        <v>1</v>
      </c>
      <c r="S27" s="70">
        <v>3</v>
      </c>
      <c r="T27" s="70">
        <f t="shared" si="2"/>
        <v>3</v>
      </c>
      <c r="U27" s="134" t="str">
        <f t="shared" si="3"/>
        <v>Katlanılabilir Riskler</v>
      </c>
      <c r="V27" s="80"/>
      <c r="W27" s="75" t="s">
        <v>136</v>
      </c>
    </row>
    <row r="28" spans="1:23" ht="99" customHeight="1">
      <c r="A28" s="104">
        <v>26</v>
      </c>
      <c r="B28" s="77"/>
      <c r="C28" s="155" t="s">
        <v>1375</v>
      </c>
      <c r="D28" s="111" t="s">
        <v>26</v>
      </c>
      <c r="E28" s="118" t="s">
        <v>3602</v>
      </c>
      <c r="F28" s="179" t="s">
        <v>393</v>
      </c>
      <c r="G28" s="122" t="s">
        <v>147</v>
      </c>
      <c r="H28" s="188" t="s">
        <v>1343</v>
      </c>
      <c r="I28" s="103">
        <v>3</v>
      </c>
      <c r="J28" s="70">
        <v>3</v>
      </c>
      <c r="K28" s="70">
        <f t="shared" si="1"/>
        <v>9</v>
      </c>
      <c r="L28" s="139" t="str">
        <f t="shared" si="0"/>
        <v>Orta Risk</v>
      </c>
      <c r="M28" s="214" t="s">
        <v>1344</v>
      </c>
      <c r="N28" s="228" t="s">
        <v>1345</v>
      </c>
      <c r="O28" s="82"/>
      <c r="P28" s="82"/>
      <c r="Q28" s="76" t="s">
        <v>132</v>
      </c>
      <c r="R28" s="70">
        <v>1</v>
      </c>
      <c r="S28" s="70">
        <v>3</v>
      </c>
      <c r="T28" s="70">
        <f t="shared" si="2"/>
        <v>3</v>
      </c>
      <c r="U28" s="134" t="str">
        <f t="shared" si="3"/>
        <v>Katlanılabilir Riskler</v>
      </c>
      <c r="V28" s="80"/>
      <c r="W28" s="75" t="s">
        <v>136</v>
      </c>
    </row>
    <row r="29" spans="1:23" ht="99" customHeight="1">
      <c r="A29" s="104">
        <v>27</v>
      </c>
      <c r="B29" s="77"/>
      <c r="C29" s="155" t="s">
        <v>1376</v>
      </c>
      <c r="D29" s="111" t="s">
        <v>26</v>
      </c>
      <c r="E29" s="118" t="s">
        <v>3602</v>
      </c>
      <c r="F29" s="179"/>
      <c r="G29" s="122" t="s">
        <v>147</v>
      </c>
      <c r="H29" s="188"/>
      <c r="I29" s="103">
        <v>3</v>
      </c>
      <c r="J29" s="70">
        <v>3</v>
      </c>
      <c r="K29" s="70">
        <f t="shared" si="1"/>
        <v>9</v>
      </c>
      <c r="L29" s="139" t="str">
        <f t="shared" si="0"/>
        <v>Orta Risk</v>
      </c>
      <c r="M29" s="192"/>
      <c r="N29" s="228"/>
      <c r="O29" s="82"/>
      <c r="P29" s="82"/>
      <c r="Q29" s="76" t="s">
        <v>132</v>
      </c>
      <c r="R29" s="70">
        <v>1</v>
      </c>
      <c r="S29" s="70">
        <v>3</v>
      </c>
      <c r="T29" s="70">
        <f t="shared" si="2"/>
        <v>3</v>
      </c>
      <c r="U29" s="134" t="str">
        <f t="shared" si="3"/>
        <v>Katlanılabilir Riskler</v>
      </c>
      <c r="V29" s="80"/>
      <c r="W29" s="75" t="s">
        <v>136</v>
      </c>
    </row>
    <row r="30" spans="1:23" ht="146.25" customHeight="1">
      <c r="A30" s="104">
        <v>28</v>
      </c>
      <c r="B30" s="77"/>
      <c r="C30" s="155" t="s">
        <v>1377</v>
      </c>
      <c r="D30" s="111" t="s">
        <v>26</v>
      </c>
      <c r="E30" s="110" t="s">
        <v>3606</v>
      </c>
      <c r="F30" s="178" t="s">
        <v>394</v>
      </c>
      <c r="G30" s="120" t="s">
        <v>137</v>
      </c>
      <c r="H30" s="188" t="s">
        <v>1320</v>
      </c>
      <c r="I30" s="103">
        <v>3</v>
      </c>
      <c r="J30" s="70">
        <v>4</v>
      </c>
      <c r="K30" s="70">
        <f t="shared" si="1"/>
        <v>12</v>
      </c>
      <c r="L30" s="139" t="str">
        <f t="shared" si="0"/>
        <v>Orta Risk</v>
      </c>
      <c r="M30" s="192" t="s">
        <v>1190</v>
      </c>
      <c r="N30" s="228" t="s">
        <v>1191</v>
      </c>
      <c r="O30" s="82"/>
      <c r="P30" s="82"/>
      <c r="Q30" s="76" t="s">
        <v>132</v>
      </c>
      <c r="R30" s="70">
        <v>1</v>
      </c>
      <c r="S30" s="70">
        <v>3</v>
      </c>
      <c r="T30" s="70">
        <f t="shared" si="2"/>
        <v>3</v>
      </c>
      <c r="U30" s="134" t="str">
        <f t="shared" si="3"/>
        <v>Katlanılabilir Riskler</v>
      </c>
      <c r="V30" s="80"/>
      <c r="W30" s="75" t="s">
        <v>136</v>
      </c>
    </row>
    <row r="31" spans="1:23" ht="116.25" customHeight="1">
      <c r="A31" s="104">
        <v>29</v>
      </c>
      <c r="B31" s="77"/>
      <c r="C31" s="155" t="s">
        <v>1378</v>
      </c>
      <c r="D31" s="111" t="s">
        <v>26</v>
      </c>
      <c r="E31" s="110" t="s">
        <v>162</v>
      </c>
      <c r="F31" s="178" t="s">
        <v>395</v>
      </c>
      <c r="G31" s="120" t="s">
        <v>137</v>
      </c>
      <c r="H31" s="188" t="s">
        <v>1188</v>
      </c>
      <c r="I31" s="103">
        <v>3</v>
      </c>
      <c r="J31" s="70">
        <v>3</v>
      </c>
      <c r="K31" s="70">
        <f t="shared" si="1"/>
        <v>9</v>
      </c>
      <c r="L31" s="139" t="str">
        <f t="shared" si="0"/>
        <v>Orta Risk</v>
      </c>
      <c r="M31" s="192" t="s">
        <v>1192</v>
      </c>
      <c r="N31" s="228" t="s">
        <v>1193</v>
      </c>
      <c r="O31" s="82"/>
      <c r="P31" s="82"/>
      <c r="Q31" s="76" t="s">
        <v>132</v>
      </c>
      <c r="R31" s="70">
        <v>1</v>
      </c>
      <c r="S31" s="70">
        <v>3</v>
      </c>
      <c r="T31" s="70">
        <f t="shared" si="2"/>
        <v>3</v>
      </c>
      <c r="U31" s="134" t="str">
        <f t="shared" si="3"/>
        <v>Katlanılabilir Riskler</v>
      </c>
      <c r="V31" s="80"/>
      <c r="W31" s="75" t="s">
        <v>136</v>
      </c>
    </row>
    <row r="32" spans="1:23" ht="116.25" customHeight="1">
      <c r="A32" s="104">
        <v>30</v>
      </c>
      <c r="B32" s="77"/>
      <c r="C32" s="155" t="s">
        <v>1379</v>
      </c>
      <c r="D32" s="111" t="s">
        <v>26</v>
      </c>
      <c r="E32" s="110" t="s">
        <v>162</v>
      </c>
      <c r="F32" s="178" t="s">
        <v>396</v>
      </c>
      <c r="G32" s="120" t="s">
        <v>137</v>
      </c>
      <c r="H32" s="188" t="s">
        <v>1188</v>
      </c>
      <c r="I32" s="103">
        <v>3</v>
      </c>
      <c r="J32" s="70">
        <v>3</v>
      </c>
      <c r="K32" s="70">
        <f t="shared" si="1"/>
        <v>9</v>
      </c>
      <c r="L32" s="139" t="str">
        <f t="shared" si="0"/>
        <v>Orta Risk</v>
      </c>
      <c r="M32" s="192" t="s">
        <v>1194</v>
      </c>
      <c r="N32" s="228" t="s">
        <v>1195</v>
      </c>
      <c r="O32" s="82"/>
      <c r="P32" s="82"/>
      <c r="Q32" s="76" t="s">
        <v>132</v>
      </c>
      <c r="R32" s="70">
        <v>1</v>
      </c>
      <c r="S32" s="70">
        <v>3</v>
      </c>
      <c r="T32" s="70">
        <f t="shared" si="2"/>
        <v>3</v>
      </c>
      <c r="U32" s="134" t="str">
        <f t="shared" si="3"/>
        <v>Katlanılabilir Riskler</v>
      </c>
      <c r="V32" s="80"/>
      <c r="W32" s="75" t="s">
        <v>136</v>
      </c>
    </row>
    <row r="33" spans="1:23" ht="116.25" customHeight="1">
      <c r="A33" s="104">
        <v>31</v>
      </c>
      <c r="B33" s="77"/>
      <c r="C33" s="155" t="s">
        <v>1380</v>
      </c>
      <c r="D33" s="111" t="s">
        <v>26</v>
      </c>
      <c r="E33" s="110" t="s">
        <v>162</v>
      </c>
      <c r="F33" s="178" t="s">
        <v>397</v>
      </c>
      <c r="G33" s="120" t="s">
        <v>137</v>
      </c>
      <c r="H33" s="188" t="s">
        <v>1188</v>
      </c>
      <c r="I33" s="103">
        <v>3</v>
      </c>
      <c r="J33" s="70">
        <v>3</v>
      </c>
      <c r="K33" s="70">
        <f t="shared" si="1"/>
        <v>9</v>
      </c>
      <c r="L33" s="139" t="str">
        <f t="shared" si="0"/>
        <v>Orta Risk</v>
      </c>
      <c r="M33" s="192" t="s">
        <v>1196</v>
      </c>
      <c r="N33" s="228" t="s">
        <v>1191</v>
      </c>
      <c r="O33" s="82"/>
      <c r="P33" s="82"/>
      <c r="Q33" s="76" t="s">
        <v>132</v>
      </c>
      <c r="R33" s="70">
        <v>1</v>
      </c>
      <c r="S33" s="70">
        <v>3</v>
      </c>
      <c r="T33" s="70">
        <f t="shared" si="2"/>
        <v>3</v>
      </c>
      <c r="U33" s="134" t="str">
        <f t="shared" si="3"/>
        <v>Katlanılabilir Riskler</v>
      </c>
      <c r="V33" s="80"/>
      <c r="W33" s="75" t="s">
        <v>136</v>
      </c>
    </row>
    <row r="34" spans="1:23" ht="116.25" customHeight="1">
      <c r="A34" s="104">
        <v>32</v>
      </c>
      <c r="B34" s="77"/>
      <c r="C34" s="155" t="s">
        <v>1381</v>
      </c>
      <c r="D34" s="111" t="s">
        <v>26</v>
      </c>
      <c r="E34" s="110" t="s">
        <v>162</v>
      </c>
      <c r="F34" s="178" t="s">
        <v>398</v>
      </c>
      <c r="G34" s="120" t="s">
        <v>137</v>
      </c>
      <c r="H34" s="188" t="s">
        <v>1188</v>
      </c>
      <c r="I34" s="103">
        <v>3</v>
      </c>
      <c r="J34" s="70">
        <v>3</v>
      </c>
      <c r="K34" s="70">
        <f t="shared" si="1"/>
        <v>9</v>
      </c>
      <c r="L34" s="139" t="str">
        <f t="shared" si="0"/>
        <v>Orta Risk</v>
      </c>
      <c r="M34" s="192" t="s">
        <v>1197</v>
      </c>
      <c r="N34" s="228" t="s">
        <v>1198</v>
      </c>
      <c r="O34" s="82"/>
      <c r="P34" s="82"/>
      <c r="Q34" s="76" t="s">
        <v>132</v>
      </c>
      <c r="R34" s="70">
        <v>1</v>
      </c>
      <c r="S34" s="70">
        <v>3</v>
      </c>
      <c r="T34" s="70">
        <f t="shared" si="2"/>
        <v>3</v>
      </c>
      <c r="U34" s="134" t="str">
        <f t="shared" si="3"/>
        <v>Katlanılabilir Riskler</v>
      </c>
      <c r="V34" s="80"/>
      <c r="W34" s="75" t="s">
        <v>136</v>
      </c>
    </row>
    <row r="35" spans="1:23" ht="116.25" customHeight="1">
      <c r="A35" s="104">
        <v>33</v>
      </c>
      <c r="B35" s="77"/>
      <c r="C35" s="155" t="s">
        <v>1382</v>
      </c>
      <c r="D35" s="111" t="s">
        <v>26</v>
      </c>
      <c r="E35" s="110" t="s">
        <v>3608</v>
      </c>
      <c r="F35" s="178" t="s">
        <v>399</v>
      </c>
      <c r="G35" s="120" t="s">
        <v>137</v>
      </c>
      <c r="H35" s="188" t="s">
        <v>1189</v>
      </c>
      <c r="I35" s="103">
        <v>3</v>
      </c>
      <c r="J35" s="70">
        <v>3</v>
      </c>
      <c r="K35" s="70">
        <f t="shared" si="1"/>
        <v>9</v>
      </c>
      <c r="L35" s="139" t="str">
        <f t="shared" si="0"/>
        <v>Orta Risk</v>
      </c>
      <c r="M35" s="192" t="s">
        <v>1199</v>
      </c>
      <c r="N35" s="228" t="s">
        <v>1200</v>
      </c>
      <c r="O35" s="82"/>
      <c r="P35" s="82"/>
      <c r="Q35" s="76" t="s">
        <v>132</v>
      </c>
      <c r="R35" s="70">
        <v>1</v>
      </c>
      <c r="S35" s="70">
        <v>3</v>
      </c>
      <c r="T35" s="70">
        <f t="shared" si="2"/>
        <v>3</v>
      </c>
      <c r="U35" s="134" t="str">
        <f t="shared" si="3"/>
        <v>Katlanılabilir Riskler</v>
      </c>
      <c r="V35" s="80"/>
      <c r="W35" s="75" t="s">
        <v>136</v>
      </c>
    </row>
    <row r="36" spans="1:23" ht="116.25" customHeight="1">
      <c r="A36" s="104">
        <v>34</v>
      </c>
      <c r="B36" s="77"/>
      <c r="C36" s="155" t="s">
        <v>1383</v>
      </c>
      <c r="D36" s="111" t="s">
        <v>26</v>
      </c>
      <c r="E36" s="110" t="s">
        <v>3608</v>
      </c>
      <c r="F36" s="178" t="s">
        <v>400</v>
      </c>
      <c r="G36" s="120" t="s">
        <v>137</v>
      </c>
      <c r="H36" s="188" t="s">
        <v>144</v>
      </c>
      <c r="I36" s="103">
        <v>3</v>
      </c>
      <c r="J36" s="70">
        <v>3</v>
      </c>
      <c r="K36" s="70">
        <f t="shared" si="1"/>
        <v>9</v>
      </c>
      <c r="L36" s="139" t="str">
        <f t="shared" si="0"/>
        <v>Orta Risk</v>
      </c>
      <c r="M36" s="192" t="s">
        <v>1202</v>
      </c>
      <c r="N36" s="228" t="s">
        <v>1201</v>
      </c>
      <c r="O36" s="82"/>
      <c r="P36" s="82"/>
      <c r="Q36" s="76" t="s">
        <v>132</v>
      </c>
      <c r="R36" s="70">
        <v>1</v>
      </c>
      <c r="S36" s="70">
        <v>3</v>
      </c>
      <c r="T36" s="70">
        <f t="shared" si="2"/>
        <v>3</v>
      </c>
      <c r="U36" s="134" t="str">
        <f t="shared" si="3"/>
        <v>Katlanılabilir Riskler</v>
      </c>
      <c r="V36" s="80"/>
      <c r="W36" s="75" t="s">
        <v>136</v>
      </c>
    </row>
    <row r="37" spans="1:23" ht="116.25" customHeight="1">
      <c r="A37" s="104">
        <v>35</v>
      </c>
      <c r="B37" s="77"/>
      <c r="C37" s="155" t="s">
        <v>1384</v>
      </c>
      <c r="D37" s="111" t="s">
        <v>26</v>
      </c>
      <c r="E37" s="110" t="s">
        <v>3602</v>
      </c>
      <c r="F37" s="178" t="s">
        <v>3609</v>
      </c>
      <c r="G37" s="120" t="s">
        <v>137</v>
      </c>
      <c r="H37" s="188" t="s">
        <v>1203</v>
      </c>
      <c r="I37" s="103">
        <v>3</v>
      </c>
      <c r="J37" s="70">
        <v>3</v>
      </c>
      <c r="K37" s="70">
        <f t="shared" si="1"/>
        <v>9</v>
      </c>
      <c r="L37" s="139" t="str">
        <f t="shared" si="0"/>
        <v>Orta Risk</v>
      </c>
      <c r="M37" s="192" t="s">
        <v>1209</v>
      </c>
      <c r="N37" s="228" t="s">
        <v>1207</v>
      </c>
      <c r="O37" s="82"/>
      <c r="P37" s="82"/>
      <c r="Q37" s="76" t="s">
        <v>132</v>
      </c>
      <c r="R37" s="70">
        <v>1</v>
      </c>
      <c r="S37" s="70">
        <v>3</v>
      </c>
      <c r="T37" s="70">
        <f t="shared" si="2"/>
        <v>3</v>
      </c>
      <c r="U37" s="134" t="str">
        <f t="shared" si="3"/>
        <v>Katlanılabilir Riskler</v>
      </c>
      <c r="V37" s="80"/>
      <c r="W37" s="75" t="s">
        <v>136</v>
      </c>
    </row>
    <row r="38" spans="1:23" ht="116.25" customHeight="1">
      <c r="A38" s="104">
        <v>36</v>
      </c>
      <c r="B38" s="77"/>
      <c r="C38" s="155" t="s">
        <v>1385</v>
      </c>
      <c r="D38" s="111" t="s">
        <v>26</v>
      </c>
      <c r="E38" s="110" t="s">
        <v>3603</v>
      </c>
      <c r="F38" s="179" t="s">
        <v>401</v>
      </c>
      <c r="G38" s="120" t="s">
        <v>137</v>
      </c>
      <c r="H38" s="188" t="s">
        <v>1210</v>
      </c>
      <c r="I38" s="103">
        <v>4</v>
      </c>
      <c r="J38" s="70">
        <v>5</v>
      </c>
      <c r="K38" s="70">
        <f t="shared" si="1"/>
        <v>20</v>
      </c>
      <c r="L38" s="139" t="str">
        <f t="shared" si="0"/>
        <v>Yüksek Seviye</v>
      </c>
      <c r="M38" s="192" t="s">
        <v>1211</v>
      </c>
      <c r="N38" s="228" t="s">
        <v>1208</v>
      </c>
      <c r="O38" s="82"/>
      <c r="P38" s="82"/>
      <c r="Q38" s="76" t="s">
        <v>132</v>
      </c>
      <c r="R38" s="70">
        <v>1</v>
      </c>
      <c r="S38" s="70">
        <v>3</v>
      </c>
      <c r="T38" s="70">
        <f t="shared" si="2"/>
        <v>3</v>
      </c>
      <c r="U38" s="134" t="str">
        <f t="shared" si="3"/>
        <v>Katlanılabilir Riskler</v>
      </c>
      <c r="V38" s="80"/>
      <c r="W38" s="75" t="s">
        <v>136</v>
      </c>
    </row>
    <row r="39" spans="1:23" ht="116.25" customHeight="1">
      <c r="A39" s="104">
        <v>37</v>
      </c>
      <c r="B39" s="77"/>
      <c r="C39" s="155" t="s">
        <v>1386</v>
      </c>
      <c r="D39" s="111" t="s">
        <v>26</v>
      </c>
      <c r="E39" s="110" t="s">
        <v>3603</v>
      </c>
      <c r="F39" s="179" t="s">
        <v>402</v>
      </c>
      <c r="G39" s="120" t="s">
        <v>137</v>
      </c>
      <c r="H39" s="188" t="s">
        <v>1204</v>
      </c>
      <c r="I39" s="103">
        <v>4</v>
      </c>
      <c r="J39" s="70">
        <v>5</v>
      </c>
      <c r="K39" s="70">
        <f t="shared" si="1"/>
        <v>20</v>
      </c>
      <c r="L39" s="139" t="str">
        <f t="shared" si="0"/>
        <v>Yüksek Seviye</v>
      </c>
      <c r="M39" s="192" t="s">
        <v>1205</v>
      </c>
      <c r="N39" s="228" t="s">
        <v>1206</v>
      </c>
      <c r="O39" s="82"/>
      <c r="P39" s="82"/>
      <c r="Q39" s="76" t="s">
        <v>132</v>
      </c>
      <c r="R39" s="70">
        <v>1</v>
      </c>
      <c r="S39" s="70">
        <v>3</v>
      </c>
      <c r="T39" s="70">
        <f t="shared" si="2"/>
        <v>3</v>
      </c>
      <c r="U39" s="134" t="str">
        <f t="shared" si="3"/>
        <v>Katlanılabilir Riskler</v>
      </c>
      <c r="V39" s="80"/>
      <c r="W39" s="75" t="s">
        <v>136</v>
      </c>
    </row>
    <row r="40" spans="1:23" ht="116.25" customHeight="1">
      <c r="A40" s="104">
        <v>38</v>
      </c>
      <c r="B40" s="77"/>
      <c r="C40" s="155" t="s">
        <v>1387</v>
      </c>
      <c r="D40" s="111" t="s">
        <v>26</v>
      </c>
      <c r="E40" s="110" t="s">
        <v>156</v>
      </c>
      <c r="F40" s="179" t="s">
        <v>403</v>
      </c>
      <c r="G40" s="120" t="s">
        <v>137</v>
      </c>
      <c r="H40" s="188" t="s">
        <v>1213</v>
      </c>
      <c r="I40" s="103">
        <v>3</v>
      </c>
      <c r="J40" s="70">
        <v>5</v>
      </c>
      <c r="K40" s="70">
        <f t="shared" si="1"/>
        <v>15</v>
      </c>
      <c r="L40" s="139" t="str">
        <f t="shared" si="0"/>
        <v>Yüksek Seviye</v>
      </c>
      <c r="M40" s="192" t="s">
        <v>1214</v>
      </c>
      <c r="N40" s="228" t="s">
        <v>1212</v>
      </c>
      <c r="O40" s="82"/>
      <c r="P40" s="82"/>
      <c r="Q40" s="76" t="s">
        <v>132</v>
      </c>
      <c r="R40" s="70">
        <v>1</v>
      </c>
      <c r="S40" s="70">
        <v>3</v>
      </c>
      <c r="T40" s="70">
        <f t="shared" si="2"/>
        <v>3</v>
      </c>
      <c r="U40" s="134" t="str">
        <f t="shared" si="3"/>
        <v>Katlanılabilir Riskler</v>
      </c>
      <c r="V40" s="80"/>
      <c r="W40" s="75" t="s">
        <v>136</v>
      </c>
    </row>
    <row r="41" spans="1:23" ht="116.25" customHeight="1">
      <c r="A41" s="104">
        <v>39</v>
      </c>
      <c r="B41" s="77"/>
      <c r="C41" s="155" t="s">
        <v>1388</v>
      </c>
      <c r="D41" s="111" t="s">
        <v>26</v>
      </c>
      <c r="E41" s="110" t="s">
        <v>156</v>
      </c>
      <c r="F41" s="179" t="s">
        <v>404</v>
      </c>
      <c r="G41" s="120" t="s">
        <v>137</v>
      </c>
      <c r="H41" s="188" t="s">
        <v>1215</v>
      </c>
      <c r="I41" s="103">
        <v>4</v>
      </c>
      <c r="J41" s="70">
        <v>4</v>
      </c>
      <c r="K41" s="70">
        <f t="shared" si="1"/>
        <v>16</v>
      </c>
      <c r="L41" s="139" t="str">
        <f t="shared" si="0"/>
        <v>Yüksek Seviye</v>
      </c>
      <c r="M41" s="192" t="s">
        <v>2822</v>
      </c>
      <c r="N41" s="228" t="s">
        <v>1216</v>
      </c>
      <c r="O41" s="82"/>
      <c r="P41" s="82"/>
      <c r="Q41" s="76" t="s">
        <v>132</v>
      </c>
      <c r="R41" s="70">
        <v>1</v>
      </c>
      <c r="S41" s="70">
        <v>3</v>
      </c>
      <c r="T41" s="70">
        <f t="shared" si="2"/>
        <v>3</v>
      </c>
      <c r="U41" s="134" t="str">
        <f t="shared" si="3"/>
        <v>Katlanılabilir Riskler</v>
      </c>
      <c r="V41" s="80"/>
      <c r="W41" s="75" t="s">
        <v>136</v>
      </c>
    </row>
    <row r="42" spans="1:23" ht="116.25" customHeight="1">
      <c r="A42" s="104">
        <v>40</v>
      </c>
      <c r="B42" s="77"/>
      <c r="C42" s="155" t="s">
        <v>1389</v>
      </c>
      <c r="D42" s="111" t="s">
        <v>26</v>
      </c>
      <c r="E42" s="110" t="s">
        <v>156</v>
      </c>
      <c r="F42" s="179" t="s">
        <v>405</v>
      </c>
      <c r="G42" s="120" t="s">
        <v>137</v>
      </c>
      <c r="H42" s="188" t="s">
        <v>1217</v>
      </c>
      <c r="I42" s="103">
        <v>3</v>
      </c>
      <c r="J42" s="70">
        <v>4</v>
      </c>
      <c r="K42" s="70">
        <f t="shared" si="1"/>
        <v>12</v>
      </c>
      <c r="L42" s="139" t="str">
        <f t="shared" si="0"/>
        <v>Orta Risk</v>
      </c>
      <c r="M42" s="192" t="s">
        <v>1218</v>
      </c>
      <c r="N42" s="228" t="s">
        <v>1219</v>
      </c>
      <c r="O42" s="82"/>
      <c r="P42" s="82"/>
      <c r="Q42" s="76" t="s">
        <v>132</v>
      </c>
      <c r="R42" s="70">
        <v>1</v>
      </c>
      <c r="S42" s="70">
        <v>3</v>
      </c>
      <c r="T42" s="70">
        <f t="shared" si="2"/>
        <v>3</v>
      </c>
      <c r="U42" s="134" t="str">
        <f t="shared" si="3"/>
        <v>Katlanılabilir Riskler</v>
      </c>
      <c r="V42" s="80"/>
      <c r="W42" s="75" t="s">
        <v>136</v>
      </c>
    </row>
    <row r="43" spans="1:23" ht="116.25" customHeight="1">
      <c r="A43" s="104">
        <v>41</v>
      </c>
      <c r="B43" s="77"/>
      <c r="C43" s="155" t="s">
        <v>1390</v>
      </c>
      <c r="D43" s="111" t="s">
        <v>26</v>
      </c>
      <c r="E43" s="110" t="s">
        <v>156</v>
      </c>
      <c r="F43" s="179" t="s">
        <v>406</v>
      </c>
      <c r="G43" s="120" t="s">
        <v>137</v>
      </c>
      <c r="H43" s="188" t="s">
        <v>1220</v>
      </c>
      <c r="I43" s="103">
        <v>4</v>
      </c>
      <c r="J43" s="70">
        <v>5</v>
      </c>
      <c r="K43" s="70">
        <f t="shared" si="1"/>
        <v>20</v>
      </c>
      <c r="L43" s="139" t="str">
        <f t="shared" si="0"/>
        <v>Yüksek Seviye</v>
      </c>
      <c r="M43" s="192" t="s">
        <v>1222</v>
      </c>
      <c r="N43" s="228" t="s">
        <v>1221</v>
      </c>
      <c r="O43" s="82"/>
      <c r="P43" s="82"/>
      <c r="Q43" s="76" t="s">
        <v>132</v>
      </c>
      <c r="R43" s="70">
        <v>1</v>
      </c>
      <c r="S43" s="70">
        <v>3</v>
      </c>
      <c r="T43" s="70">
        <f t="shared" si="2"/>
        <v>3</v>
      </c>
      <c r="U43" s="134" t="str">
        <f t="shared" si="3"/>
        <v>Katlanılabilir Riskler</v>
      </c>
      <c r="V43" s="80"/>
      <c r="W43" s="75" t="s">
        <v>136</v>
      </c>
    </row>
    <row r="44" spans="1:23" ht="116.25" customHeight="1">
      <c r="A44" s="104">
        <v>42</v>
      </c>
      <c r="B44" s="77"/>
      <c r="C44" s="155" t="s">
        <v>1391</v>
      </c>
      <c r="D44" s="111" t="s">
        <v>26</v>
      </c>
      <c r="E44" s="110" t="s">
        <v>156</v>
      </c>
      <c r="F44" s="179" t="s">
        <v>407</v>
      </c>
      <c r="G44" s="120" t="s">
        <v>137</v>
      </c>
      <c r="H44" s="188" t="s">
        <v>1223</v>
      </c>
      <c r="I44" s="103">
        <v>3</v>
      </c>
      <c r="J44" s="70">
        <v>4</v>
      </c>
      <c r="K44" s="70">
        <f t="shared" si="1"/>
        <v>12</v>
      </c>
      <c r="L44" s="139" t="str">
        <f t="shared" si="0"/>
        <v>Orta Risk</v>
      </c>
      <c r="M44" s="192" t="s">
        <v>1224</v>
      </c>
      <c r="N44" s="228" t="s">
        <v>1225</v>
      </c>
      <c r="O44" s="82"/>
      <c r="P44" s="82"/>
      <c r="Q44" s="76" t="s">
        <v>132</v>
      </c>
      <c r="R44" s="70">
        <v>1</v>
      </c>
      <c r="S44" s="70">
        <v>3</v>
      </c>
      <c r="T44" s="70">
        <f t="shared" si="2"/>
        <v>3</v>
      </c>
      <c r="U44" s="134" t="str">
        <f t="shared" si="3"/>
        <v>Katlanılabilir Riskler</v>
      </c>
      <c r="V44" s="80"/>
      <c r="W44" s="75" t="s">
        <v>136</v>
      </c>
    </row>
    <row r="45" spans="1:23" ht="116.25" customHeight="1">
      <c r="A45" s="104">
        <v>43</v>
      </c>
      <c r="B45" s="77"/>
      <c r="C45" s="155" t="s">
        <v>1392</v>
      </c>
      <c r="D45" s="111" t="s">
        <v>26</v>
      </c>
      <c r="E45" s="110" t="s">
        <v>156</v>
      </c>
      <c r="F45" s="179" t="s">
        <v>408</v>
      </c>
      <c r="G45" s="120" t="s">
        <v>137</v>
      </c>
      <c r="H45" s="188" t="s">
        <v>1226</v>
      </c>
      <c r="I45" s="103">
        <v>3</v>
      </c>
      <c r="J45" s="70">
        <v>3</v>
      </c>
      <c r="K45" s="70">
        <f t="shared" si="1"/>
        <v>9</v>
      </c>
      <c r="L45" s="139" t="str">
        <f t="shared" si="0"/>
        <v>Orta Risk</v>
      </c>
      <c r="M45" s="192" t="s">
        <v>1227</v>
      </c>
      <c r="N45" s="228" t="s">
        <v>1228</v>
      </c>
      <c r="O45" s="82"/>
      <c r="P45" s="82"/>
      <c r="Q45" s="76" t="s">
        <v>132</v>
      </c>
      <c r="R45" s="70">
        <v>1</v>
      </c>
      <c r="S45" s="70">
        <v>3</v>
      </c>
      <c r="T45" s="70">
        <f t="shared" si="2"/>
        <v>3</v>
      </c>
      <c r="U45" s="134" t="str">
        <f t="shared" si="3"/>
        <v>Katlanılabilir Riskler</v>
      </c>
      <c r="V45" s="80"/>
      <c r="W45" s="75" t="s">
        <v>136</v>
      </c>
    </row>
    <row r="46" spans="1:23" ht="116.25" customHeight="1">
      <c r="A46" s="104">
        <v>44</v>
      </c>
      <c r="B46" s="77"/>
      <c r="C46" s="155" t="s">
        <v>1393</v>
      </c>
      <c r="D46" s="111" t="s">
        <v>26</v>
      </c>
      <c r="E46" s="110" t="s">
        <v>156</v>
      </c>
      <c r="F46" s="179" t="s">
        <v>409</v>
      </c>
      <c r="G46" s="120" t="s">
        <v>137</v>
      </c>
      <c r="H46" s="188" t="s">
        <v>1229</v>
      </c>
      <c r="I46" s="103">
        <v>4</v>
      </c>
      <c r="J46" s="70">
        <v>5</v>
      </c>
      <c r="K46" s="70">
        <f t="shared" si="1"/>
        <v>20</v>
      </c>
      <c r="L46" s="139" t="str">
        <f t="shared" si="0"/>
        <v>Yüksek Seviye</v>
      </c>
      <c r="M46" s="192" t="s">
        <v>1230</v>
      </c>
      <c r="N46" s="228" t="s">
        <v>143</v>
      </c>
      <c r="O46" s="82"/>
      <c r="P46" s="82"/>
      <c r="Q46" s="76" t="s">
        <v>132</v>
      </c>
      <c r="R46" s="70">
        <v>1</v>
      </c>
      <c r="S46" s="70">
        <v>3</v>
      </c>
      <c r="T46" s="70">
        <f t="shared" si="2"/>
        <v>3</v>
      </c>
      <c r="U46" s="134" t="str">
        <f t="shared" si="3"/>
        <v>Katlanılabilir Riskler</v>
      </c>
      <c r="V46" s="80"/>
      <c r="W46" s="75" t="s">
        <v>136</v>
      </c>
    </row>
    <row r="47" spans="1:23" ht="116.25" customHeight="1">
      <c r="A47" s="104">
        <v>45</v>
      </c>
      <c r="B47" s="77"/>
      <c r="C47" s="155" t="s">
        <v>1394</v>
      </c>
      <c r="D47" s="111" t="s">
        <v>26</v>
      </c>
      <c r="E47" s="110" t="s">
        <v>156</v>
      </c>
      <c r="F47" s="179" t="s">
        <v>410</v>
      </c>
      <c r="G47" s="120" t="s">
        <v>137</v>
      </c>
      <c r="H47" s="188" t="s">
        <v>139</v>
      </c>
      <c r="I47" s="103">
        <v>4</v>
      </c>
      <c r="J47" s="70">
        <v>5</v>
      </c>
      <c r="K47" s="70">
        <f t="shared" si="1"/>
        <v>20</v>
      </c>
      <c r="L47" s="139" t="str">
        <f t="shared" si="0"/>
        <v>Yüksek Seviye</v>
      </c>
      <c r="M47" s="192" t="s">
        <v>1231</v>
      </c>
      <c r="N47" s="228" t="s">
        <v>1232</v>
      </c>
      <c r="O47" s="82"/>
      <c r="P47" s="82"/>
      <c r="Q47" s="76" t="s">
        <v>132</v>
      </c>
      <c r="R47" s="70">
        <v>1</v>
      </c>
      <c r="S47" s="70">
        <v>3</v>
      </c>
      <c r="T47" s="70">
        <f t="shared" si="2"/>
        <v>3</v>
      </c>
      <c r="U47" s="134" t="str">
        <f t="shared" si="3"/>
        <v>Katlanılabilir Riskler</v>
      </c>
      <c r="V47" s="80"/>
      <c r="W47" s="75" t="s">
        <v>136</v>
      </c>
    </row>
    <row r="48" spans="1:23" ht="111" customHeight="1">
      <c r="A48" s="104">
        <v>46</v>
      </c>
      <c r="B48" s="77"/>
      <c r="C48" s="155" t="s">
        <v>1395</v>
      </c>
      <c r="D48" s="111" t="s">
        <v>26</v>
      </c>
      <c r="E48" s="110" t="s">
        <v>156</v>
      </c>
      <c r="F48" s="179" t="s">
        <v>155</v>
      </c>
      <c r="G48" s="120" t="s">
        <v>137</v>
      </c>
      <c r="H48" s="188" t="s">
        <v>1233</v>
      </c>
      <c r="I48" s="103">
        <v>3</v>
      </c>
      <c r="J48" s="70">
        <v>5</v>
      </c>
      <c r="K48" s="70">
        <f t="shared" si="1"/>
        <v>15</v>
      </c>
      <c r="L48" s="139" t="str">
        <f t="shared" si="0"/>
        <v>Yüksek Seviye</v>
      </c>
      <c r="M48" s="192" t="s">
        <v>1234</v>
      </c>
      <c r="N48" s="228" t="s">
        <v>1235</v>
      </c>
      <c r="O48" s="82"/>
      <c r="P48" s="82"/>
      <c r="Q48" s="76" t="s">
        <v>132</v>
      </c>
      <c r="R48" s="70">
        <v>1</v>
      </c>
      <c r="S48" s="70">
        <v>3</v>
      </c>
      <c r="T48" s="70">
        <f t="shared" si="2"/>
        <v>3</v>
      </c>
      <c r="U48" s="134" t="str">
        <f t="shared" si="3"/>
        <v>Katlanılabilir Riskler</v>
      </c>
      <c r="V48" s="80"/>
      <c r="W48" s="75" t="s">
        <v>136</v>
      </c>
    </row>
    <row r="49" spans="1:24" ht="116.25" customHeight="1">
      <c r="A49" s="104">
        <v>47</v>
      </c>
      <c r="B49" s="77"/>
      <c r="C49" s="155" t="s">
        <v>1396</v>
      </c>
      <c r="D49" s="111" t="s">
        <v>26</v>
      </c>
      <c r="E49" s="110" t="s">
        <v>156</v>
      </c>
      <c r="F49" s="179" t="s">
        <v>456</v>
      </c>
      <c r="G49" s="120" t="s">
        <v>137</v>
      </c>
      <c r="H49" s="188" t="s">
        <v>1238</v>
      </c>
      <c r="I49" s="103">
        <v>4</v>
      </c>
      <c r="J49" s="70">
        <v>5</v>
      </c>
      <c r="K49" s="70">
        <f t="shared" si="1"/>
        <v>20</v>
      </c>
      <c r="L49" s="139" t="str">
        <f t="shared" si="0"/>
        <v>Yüksek Seviye</v>
      </c>
      <c r="M49" s="192" t="s">
        <v>1239</v>
      </c>
      <c r="N49" s="228" t="s">
        <v>1240</v>
      </c>
      <c r="O49" s="82"/>
      <c r="P49" s="82"/>
      <c r="Q49" s="76" t="s">
        <v>132</v>
      </c>
      <c r="R49" s="70">
        <v>1</v>
      </c>
      <c r="S49" s="70">
        <v>3</v>
      </c>
      <c r="T49" s="70">
        <f t="shared" si="2"/>
        <v>3</v>
      </c>
      <c r="U49" s="134" t="str">
        <f t="shared" si="3"/>
        <v>Katlanılabilir Riskler</v>
      </c>
      <c r="V49" s="80"/>
      <c r="W49" s="75" t="s">
        <v>136</v>
      </c>
    </row>
    <row r="50" spans="1:24" ht="179.25" customHeight="1">
      <c r="A50" s="104">
        <v>48</v>
      </c>
      <c r="B50" s="77"/>
      <c r="C50" s="155" t="s">
        <v>1397</v>
      </c>
      <c r="D50" s="111" t="s">
        <v>26</v>
      </c>
      <c r="E50" s="110" t="s">
        <v>156</v>
      </c>
      <c r="F50" s="179" t="s">
        <v>457</v>
      </c>
      <c r="G50" s="120" t="s">
        <v>137</v>
      </c>
      <c r="H50" s="188" t="s">
        <v>1242</v>
      </c>
      <c r="I50" s="103">
        <v>4</v>
      </c>
      <c r="J50" s="70">
        <v>5</v>
      </c>
      <c r="K50" s="70">
        <f t="shared" si="1"/>
        <v>20</v>
      </c>
      <c r="L50" s="139" t="str">
        <f t="shared" si="0"/>
        <v>Yüksek Seviye</v>
      </c>
      <c r="M50" s="192" t="s">
        <v>2823</v>
      </c>
      <c r="N50" s="228" t="s">
        <v>1240</v>
      </c>
      <c r="O50" s="82"/>
      <c r="P50" s="82"/>
      <c r="Q50" s="76" t="s">
        <v>132</v>
      </c>
      <c r="R50" s="70">
        <v>1</v>
      </c>
      <c r="S50" s="70">
        <v>3</v>
      </c>
      <c r="T50" s="70">
        <f t="shared" si="2"/>
        <v>3</v>
      </c>
      <c r="U50" s="134" t="str">
        <f t="shared" si="3"/>
        <v>Katlanılabilir Riskler</v>
      </c>
      <c r="V50" s="80"/>
      <c r="W50" s="75" t="s">
        <v>136</v>
      </c>
    </row>
    <row r="51" spans="1:24" ht="150" customHeight="1">
      <c r="A51" s="104">
        <v>49</v>
      </c>
      <c r="B51" s="77"/>
      <c r="C51" s="155" t="s">
        <v>1398</v>
      </c>
      <c r="D51" s="111" t="s">
        <v>26</v>
      </c>
      <c r="E51" s="110" t="s">
        <v>156</v>
      </c>
      <c r="F51" s="179" t="s">
        <v>458</v>
      </c>
      <c r="G51" s="120" t="s">
        <v>137</v>
      </c>
      <c r="H51" s="188" t="s">
        <v>1241</v>
      </c>
      <c r="I51" s="103">
        <v>4</v>
      </c>
      <c r="J51" s="70">
        <v>5</v>
      </c>
      <c r="K51" s="70">
        <f t="shared" si="1"/>
        <v>20</v>
      </c>
      <c r="L51" s="139" t="str">
        <f t="shared" si="0"/>
        <v>Yüksek Seviye</v>
      </c>
      <c r="M51" s="192" t="s">
        <v>1243</v>
      </c>
      <c r="N51" s="228" t="s">
        <v>1240</v>
      </c>
      <c r="O51" s="82"/>
      <c r="P51" s="82"/>
      <c r="Q51" s="76" t="s">
        <v>132</v>
      </c>
      <c r="R51" s="70">
        <v>1</v>
      </c>
      <c r="S51" s="70">
        <v>3</v>
      </c>
      <c r="T51" s="70">
        <f t="shared" si="2"/>
        <v>3</v>
      </c>
      <c r="U51" s="134" t="str">
        <f t="shared" si="3"/>
        <v>Katlanılabilir Riskler</v>
      </c>
      <c r="V51" s="80"/>
      <c r="W51" s="75" t="s">
        <v>136</v>
      </c>
    </row>
    <row r="52" spans="1:24" ht="85.5" customHeight="1">
      <c r="A52" s="104">
        <v>50</v>
      </c>
      <c r="B52" s="77"/>
      <c r="C52" s="155" t="s">
        <v>1399</v>
      </c>
      <c r="D52" s="111" t="s">
        <v>26</v>
      </c>
      <c r="E52" s="110" t="s">
        <v>156</v>
      </c>
      <c r="F52" s="188"/>
      <c r="G52" s="120" t="s">
        <v>137</v>
      </c>
      <c r="H52" s="188"/>
      <c r="I52" s="103">
        <v>1</v>
      </c>
      <c r="J52" s="70">
        <v>1</v>
      </c>
      <c r="K52" s="70">
        <f t="shared" si="1"/>
        <v>1</v>
      </c>
      <c r="L52" s="139" t="str">
        <f t="shared" si="0"/>
        <v>Çok Düşük Risk</v>
      </c>
      <c r="M52" s="192"/>
      <c r="N52" s="228"/>
      <c r="O52" s="82"/>
      <c r="P52" s="82"/>
      <c r="Q52" s="76" t="s">
        <v>132</v>
      </c>
      <c r="R52" s="70">
        <v>1</v>
      </c>
      <c r="S52" s="70">
        <v>1</v>
      </c>
      <c r="T52" s="70">
        <f t="shared" si="2"/>
        <v>1</v>
      </c>
      <c r="U52" s="134" t="str">
        <f t="shared" si="3"/>
        <v>Önemsiz Riskler</v>
      </c>
      <c r="V52" s="80"/>
      <c r="W52" s="75" t="s">
        <v>136</v>
      </c>
    </row>
    <row r="53" spans="1:24" ht="82.5" customHeight="1">
      <c r="A53" s="104">
        <v>51</v>
      </c>
      <c r="B53" s="77"/>
      <c r="C53" s="155" t="s">
        <v>1400</v>
      </c>
      <c r="D53" s="111" t="s">
        <v>26</v>
      </c>
      <c r="E53" s="110" t="s">
        <v>156</v>
      </c>
      <c r="F53" s="188"/>
      <c r="G53" s="120" t="s">
        <v>137</v>
      </c>
      <c r="H53" s="188"/>
      <c r="I53" s="103">
        <v>1</v>
      </c>
      <c r="J53" s="70">
        <v>1</v>
      </c>
      <c r="K53" s="70">
        <f t="shared" si="1"/>
        <v>1</v>
      </c>
      <c r="L53" s="139" t="str">
        <f t="shared" si="0"/>
        <v>Çok Düşük Risk</v>
      </c>
      <c r="M53" s="192"/>
      <c r="N53" s="228"/>
      <c r="O53" s="82"/>
      <c r="P53" s="82"/>
      <c r="Q53" s="76" t="s">
        <v>132</v>
      </c>
      <c r="R53" s="70">
        <v>1</v>
      </c>
      <c r="S53" s="70">
        <v>1</v>
      </c>
      <c r="T53" s="70">
        <f t="shared" si="2"/>
        <v>1</v>
      </c>
      <c r="U53" s="134" t="str">
        <f t="shared" si="3"/>
        <v>Önemsiz Riskler</v>
      </c>
      <c r="V53" s="80"/>
      <c r="W53" s="75" t="s">
        <v>136</v>
      </c>
    </row>
    <row r="54" spans="1:24" ht="111" customHeight="1">
      <c r="A54" s="104">
        <v>52</v>
      </c>
      <c r="B54" s="77"/>
      <c r="C54" s="109" t="s">
        <v>1401</v>
      </c>
      <c r="D54" s="111" t="s">
        <v>26</v>
      </c>
      <c r="E54" s="110" t="s">
        <v>157</v>
      </c>
      <c r="F54" s="178" t="s">
        <v>459</v>
      </c>
      <c r="G54" s="122" t="s">
        <v>147</v>
      </c>
      <c r="H54" s="188" t="s">
        <v>1244</v>
      </c>
      <c r="I54" s="103">
        <v>3</v>
      </c>
      <c r="J54" s="70">
        <v>3</v>
      </c>
      <c r="K54" s="70">
        <f t="shared" si="1"/>
        <v>9</v>
      </c>
      <c r="L54" s="139" t="str">
        <f t="shared" si="0"/>
        <v>Orta Risk</v>
      </c>
      <c r="M54" s="192" t="s">
        <v>1245</v>
      </c>
      <c r="N54" s="228" t="s">
        <v>1246</v>
      </c>
      <c r="O54" s="82"/>
      <c r="P54" s="82"/>
      <c r="Q54" s="76" t="s">
        <v>132</v>
      </c>
      <c r="R54" s="70">
        <v>1</v>
      </c>
      <c r="S54" s="70">
        <v>3</v>
      </c>
      <c r="T54" s="70">
        <f t="shared" si="2"/>
        <v>3</v>
      </c>
      <c r="U54" s="134" t="str">
        <f t="shared" si="3"/>
        <v>Katlanılabilir Riskler</v>
      </c>
      <c r="V54" s="80"/>
      <c r="W54" s="75" t="s">
        <v>136</v>
      </c>
    </row>
    <row r="55" spans="1:24" ht="93.75" customHeight="1">
      <c r="A55" s="104">
        <v>53</v>
      </c>
      <c r="B55" s="77"/>
      <c r="C55" s="109" t="s">
        <v>1402</v>
      </c>
      <c r="D55" s="111" t="s">
        <v>26</v>
      </c>
      <c r="E55" s="110" t="s">
        <v>157</v>
      </c>
      <c r="F55" s="178" t="s">
        <v>460</v>
      </c>
      <c r="G55" s="122" t="s">
        <v>147</v>
      </c>
      <c r="H55" s="188" t="s">
        <v>1247</v>
      </c>
      <c r="I55" s="103">
        <v>3</v>
      </c>
      <c r="J55" s="70">
        <v>3</v>
      </c>
      <c r="K55" s="70">
        <f t="shared" si="1"/>
        <v>9</v>
      </c>
      <c r="L55" s="139" t="str">
        <f t="shared" si="0"/>
        <v>Orta Risk</v>
      </c>
      <c r="M55" s="192" t="s">
        <v>1248</v>
      </c>
      <c r="N55" s="228" t="s">
        <v>1249</v>
      </c>
      <c r="O55" s="82"/>
      <c r="P55" s="82"/>
      <c r="Q55" s="76" t="s">
        <v>132</v>
      </c>
      <c r="R55" s="70">
        <v>1</v>
      </c>
      <c r="S55" s="70">
        <v>3</v>
      </c>
      <c r="T55" s="70">
        <f t="shared" si="2"/>
        <v>3</v>
      </c>
      <c r="U55" s="134" t="str">
        <f t="shared" si="3"/>
        <v>Katlanılabilir Riskler</v>
      </c>
      <c r="V55" s="80"/>
      <c r="W55" s="75" t="s">
        <v>136</v>
      </c>
    </row>
    <row r="56" spans="1:24" ht="111" customHeight="1">
      <c r="A56" s="104">
        <v>54</v>
      </c>
      <c r="B56" s="77"/>
      <c r="C56" s="109" t="s">
        <v>1403</v>
      </c>
      <c r="D56" s="111" t="s">
        <v>26</v>
      </c>
      <c r="E56" s="110" t="s">
        <v>157</v>
      </c>
      <c r="F56" s="178" t="s">
        <v>461</v>
      </c>
      <c r="G56" s="122" t="s">
        <v>147</v>
      </c>
      <c r="H56" s="188" t="s">
        <v>3610</v>
      </c>
      <c r="I56" s="103">
        <v>3</v>
      </c>
      <c r="J56" s="70">
        <v>4</v>
      </c>
      <c r="K56" s="70">
        <f t="shared" si="1"/>
        <v>12</v>
      </c>
      <c r="L56" s="139" t="str">
        <f t="shared" si="0"/>
        <v>Orta Risk</v>
      </c>
      <c r="M56" s="192" t="s">
        <v>1251</v>
      </c>
      <c r="N56" s="228" t="s">
        <v>1249</v>
      </c>
      <c r="O56" s="82"/>
      <c r="P56" s="82"/>
      <c r="Q56" s="76" t="s">
        <v>132</v>
      </c>
      <c r="R56" s="70">
        <v>1</v>
      </c>
      <c r="S56" s="70">
        <v>3</v>
      </c>
      <c r="T56" s="70">
        <f t="shared" si="2"/>
        <v>3</v>
      </c>
      <c r="U56" s="134" t="str">
        <f t="shared" si="3"/>
        <v>Katlanılabilir Riskler</v>
      </c>
      <c r="V56" s="80"/>
      <c r="W56" s="75" t="s">
        <v>136</v>
      </c>
    </row>
    <row r="57" spans="1:24" ht="87.75" customHeight="1">
      <c r="A57" s="104">
        <v>55</v>
      </c>
      <c r="B57" s="77"/>
      <c r="C57" s="109" t="s">
        <v>1404</v>
      </c>
      <c r="D57" s="111" t="s">
        <v>26</v>
      </c>
      <c r="E57" s="110" t="s">
        <v>157</v>
      </c>
      <c r="F57" s="178" t="s">
        <v>462</v>
      </c>
      <c r="G57" s="122" t="s">
        <v>147</v>
      </c>
      <c r="H57" s="188" t="s">
        <v>2915</v>
      </c>
      <c r="I57" s="103">
        <v>3</v>
      </c>
      <c r="J57" s="159">
        <v>4</v>
      </c>
      <c r="K57" s="70">
        <f t="shared" si="1"/>
        <v>12</v>
      </c>
      <c r="L57" s="139" t="str">
        <f t="shared" si="0"/>
        <v>Orta Risk</v>
      </c>
      <c r="M57" s="215" t="s">
        <v>2916</v>
      </c>
      <c r="N57" s="228" t="s">
        <v>1258</v>
      </c>
      <c r="O57" s="82"/>
      <c r="P57" s="82"/>
      <c r="Q57" s="76" t="s">
        <v>132</v>
      </c>
      <c r="R57" s="70">
        <v>1</v>
      </c>
      <c r="S57" s="70">
        <v>3</v>
      </c>
      <c r="T57" s="70">
        <f t="shared" si="2"/>
        <v>3</v>
      </c>
      <c r="U57" s="134" t="str">
        <f t="shared" si="3"/>
        <v>Katlanılabilir Riskler</v>
      </c>
      <c r="V57" s="80"/>
      <c r="W57" s="75" t="s">
        <v>136</v>
      </c>
    </row>
    <row r="58" spans="1:24" ht="89.25" customHeight="1">
      <c r="A58" s="104">
        <v>56</v>
      </c>
      <c r="B58" s="77"/>
      <c r="C58" s="109" t="s">
        <v>1405</v>
      </c>
      <c r="D58" s="111" t="s">
        <v>26</v>
      </c>
      <c r="E58" s="110" t="s">
        <v>157</v>
      </c>
      <c r="F58" s="178" t="s">
        <v>463</v>
      </c>
      <c r="G58" s="122" t="s">
        <v>147</v>
      </c>
      <c r="H58" s="188" t="s">
        <v>1256</v>
      </c>
      <c r="I58" s="103">
        <v>3</v>
      </c>
      <c r="J58" s="159">
        <v>4</v>
      </c>
      <c r="K58" s="70">
        <f t="shared" si="1"/>
        <v>12</v>
      </c>
      <c r="L58" s="139" t="str">
        <f t="shared" si="0"/>
        <v>Orta Risk</v>
      </c>
      <c r="M58" s="192" t="s">
        <v>1257</v>
      </c>
      <c r="N58" s="228" t="s">
        <v>1258</v>
      </c>
      <c r="O58" s="82"/>
      <c r="P58" s="82"/>
      <c r="Q58" s="76" t="s">
        <v>132</v>
      </c>
      <c r="R58" s="70">
        <v>1</v>
      </c>
      <c r="S58" s="70">
        <v>3</v>
      </c>
      <c r="T58" s="70">
        <f t="shared" si="2"/>
        <v>3</v>
      </c>
      <c r="U58" s="134" t="str">
        <f t="shared" si="3"/>
        <v>Katlanılabilir Riskler</v>
      </c>
      <c r="V58" s="80"/>
      <c r="W58" s="75" t="s">
        <v>136</v>
      </c>
      <c r="X58" s="78"/>
    </row>
    <row r="59" spans="1:24" ht="88.5" customHeight="1">
      <c r="A59" s="104">
        <v>57</v>
      </c>
      <c r="B59" s="77"/>
      <c r="C59" s="109" t="s">
        <v>1406</v>
      </c>
      <c r="D59" s="111" t="s">
        <v>26</v>
      </c>
      <c r="E59" s="110" t="s">
        <v>157</v>
      </c>
      <c r="F59" s="178" t="s">
        <v>382</v>
      </c>
      <c r="G59" s="122" t="s">
        <v>147</v>
      </c>
      <c r="H59" s="188" t="s">
        <v>2913</v>
      </c>
      <c r="I59" s="103">
        <v>3</v>
      </c>
      <c r="J59" s="159">
        <v>4</v>
      </c>
      <c r="K59" s="70">
        <f t="shared" si="1"/>
        <v>12</v>
      </c>
      <c r="L59" s="139" t="str">
        <f t="shared" si="0"/>
        <v>Orta Risk</v>
      </c>
      <c r="M59" s="192" t="s">
        <v>1259</v>
      </c>
      <c r="N59" s="228" t="s">
        <v>1262</v>
      </c>
      <c r="O59" s="82"/>
      <c r="P59" s="82"/>
      <c r="Q59" s="76" t="s">
        <v>132</v>
      </c>
      <c r="R59" s="70">
        <v>1</v>
      </c>
      <c r="S59" s="70">
        <v>3</v>
      </c>
      <c r="T59" s="70">
        <f t="shared" si="2"/>
        <v>3</v>
      </c>
      <c r="U59" s="134" t="str">
        <f t="shared" si="3"/>
        <v>Katlanılabilir Riskler</v>
      </c>
      <c r="V59" s="80"/>
      <c r="W59" s="75" t="s">
        <v>136</v>
      </c>
    </row>
    <row r="60" spans="1:24" ht="109.5" customHeight="1">
      <c r="A60" s="104">
        <v>58</v>
      </c>
      <c r="B60" s="77"/>
      <c r="C60" s="109" t="s">
        <v>1407</v>
      </c>
      <c r="D60" s="111" t="s">
        <v>26</v>
      </c>
      <c r="E60" s="110" t="s">
        <v>157</v>
      </c>
      <c r="F60" s="178" t="s">
        <v>383</v>
      </c>
      <c r="G60" s="122" t="s">
        <v>147</v>
      </c>
      <c r="H60" s="188" t="s">
        <v>2914</v>
      </c>
      <c r="I60" s="103">
        <v>4</v>
      </c>
      <c r="J60" s="159">
        <v>5</v>
      </c>
      <c r="K60" s="70">
        <f t="shared" si="1"/>
        <v>20</v>
      </c>
      <c r="L60" s="139" t="str">
        <f t="shared" si="0"/>
        <v>Yüksek Seviye</v>
      </c>
      <c r="M60" s="215" t="s">
        <v>1261</v>
      </c>
      <c r="N60" s="228" t="s">
        <v>145</v>
      </c>
      <c r="O60" s="82"/>
      <c r="P60" s="82"/>
      <c r="Q60" s="76" t="s">
        <v>132</v>
      </c>
      <c r="R60" s="70">
        <v>1</v>
      </c>
      <c r="S60" s="70">
        <v>3</v>
      </c>
      <c r="T60" s="70">
        <f t="shared" si="2"/>
        <v>3</v>
      </c>
      <c r="U60" s="134" t="str">
        <f t="shared" si="3"/>
        <v>Katlanılabilir Riskler</v>
      </c>
      <c r="V60" s="80"/>
      <c r="W60" s="75" t="s">
        <v>136</v>
      </c>
    </row>
    <row r="61" spans="1:24" ht="111.75" customHeight="1">
      <c r="A61" s="104">
        <v>59</v>
      </c>
      <c r="B61" s="77"/>
      <c r="C61" s="109" t="s">
        <v>1408</v>
      </c>
      <c r="D61" s="111" t="s">
        <v>26</v>
      </c>
      <c r="E61" s="110" t="s">
        <v>157</v>
      </c>
      <c r="F61" s="178" t="s">
        <v>464</v>
      </c>
      <c r="G61" s="122" t="s">
        <v>147</v>
      </c>
      <c r="H61" s="113" t="s">
        <v>266</v>
      </c>
      <c r="I61" s="103">
        <v>4</v>
      </c>
      <c r="J61" s="159">
        <v>5</v>
      </c>
      <c r="K61" s="70">
        <f t="shared" si="1"/>
        <v>20</v>
      </c>
      <c r="L61" s="139" t="str">
        <f t="shared" si="0"/>
        <v>Yüksek Seviye</v>
      </c>
      <c r="M61" s="194" t="s">
        <v>1314</v>
      </c>
      <c r="N61" s="228" t="s">
        <v>145</v>
      </c>
      <c r="O61" s="82"/>
      <c r="P61" s="82"/>
      <c r="Q61" s="76" t="s">
        <v>132</v>
      </c>
      <c r="R61" s="70">
        <v>1</v>
      </c>
      <c r="S61" s="70">
        <v>3</v>
      </c>
      <c r="T61" s="70">
        <f t="shared" si="2"/>
        <v>3</v>
      </c>
      <c r="U61" s="134" t="str">
        <f t="shared" si="3"/>
        <v>Katlanılabilir Riskler</v>
      </c>
      <c r="V61" s="80"/>
      <c r="W61" s="75" t="s">
        <v>136</v>
      </c>
    </row>
    <row r="62" spans="1:24" ht="66.75" customHeight="1">
      <c r="A62" s="104">
        <v>60</v>
      </c>
      <c r="B62" s="77"/>
      <c r="C62" s="109" t="s">
        <v>1409</v>
      </c>
      <c r="D62" s="111" t="s">
        <v>26</v>
      </c>
      <c r="E62" s="110" t="s">
        <v>157</v>
      </c>
      <c r="F62" s="178" t="s">
        <v>465</v>
      </c>
      <c r="G62" s="122" t="s">
        <v>2824</v>
      </c>
      <c r="H62" s="188" t="s">
        <v>202</v>
      </c>
      <c r="I62" s="103">
        <v>3</v>
      </c>
      <c r="J62" s="159">
        <v>3</v>
      </c>
      <c r="K62" s="70">
        <f t="shared" si="1"/>
        <v>9</v>
      </c>
      <c r="L62" s="139" t="str">
        <f t="shared" si="0"/>
        <v>Orta Risk</v>
      </c>
      <c r="M62" s="192" t="s">
        <v>1292</v>
      </c>
      <c r="N62" s="228" t="s">
        <v>1294</v>
      </c>
      <c r="O62" s="82"/>
      <c r="P62" s="82"/>
      <c r="Q62" s="76" t="s">
        <v>132</v>
      </c>
      <c r="R62" s="70">
        <v>1</v>
      </c>
      <c r="S62" s="70">
        <v>3</v>
      </c>
      <c r="T62" s="70">
        <f t="shared" si="2"/>
        <v>3</v>
      </c>
      <c r="U62" s="134" t="str">
        <f t="shared" si="3"/>
        <v>Katlanılabilir Riskler</v>
      </c>
      <c r="V62" s="80"/>
      <c r="W62" s="75" t="s">
        <v>136</v>
      </c>
    </row>
    <row r="63" spans="1:24" ht="148.5" customHeight="1">
      <c r="A63" s="104">
        <v>61</v>
      </c>
      <c r="B63" s="77"/>
      <c r="C63" s="109" t="s">
        <v>1410</v>
      </c>
      <c r="D63" s="111" t="s">
        <v>26</v>
      </c>
      <c r="E63" s="110" t="s">
        <v>157</v>
      </c>
      <c r="F63" s="178" t="s">
        <v>466</v>
      </c>
      <c r="G63" s="158" t="s">
        <v>2824</v>
      </c>
      <c r="H63" s="168" t="s">
        <v>218</v>
      </c>
      <c r="I63" s="103">
        <v>4</v>
      </c>
      <c r="J63" s="159">
        <v>5</v>
      </c>
      <c r="K63" s="70">
        <f t="shared" si="1"/>
        <v>20</v>
      </c>
      <c r="L63" s="139" t="str">
        <f t="shared" si="0"/>
        <v>Yüksek Seviye</v>
      </c>
      <c r="M63" s="192" t="s">
        <v>1267</v>
      </c>
      <c r="N63" s="228" t="s">
        <v>1268</v>
      </c>
      <c r="O63" s="82"/>
      <c r="P63" s="82"/>
      <c r="Q63" s="76" t="s">
        <v>132</v>
      </c>
      <c r="R63" s="70">
        <v>1</v>
      </c>
      <c r="S63" s="70">
        <v>3</v>
      </c>
      <c r="T63" s="70">
        <f t="shared" si="2"/>
        <v>3</v>
      </c>
      <c r="U63" s="134" t="str">
        <f t="shared" si="3"/>
        <v>Katlanılabilir Riskler</v>
      </c>
      <c r="V63" s="80"/>
      <c r="W63" s="75" t="s">
        <v>136</v>
      </c>
    </row>
    <row r="64" spans="1:24" ht="121.5" customHeight="1">
      <c r="A64" s="104">
        <v>62</v>
      </c>
      <c r="B64" s="77"/>
      <c r="C64" s="109" t="s">
        <v>1411</v>
      </c>
      <c r="D64" s="111" t="s">
        <v>26</v>
      </c>
      <c r="E64" s="110" t="s">
        <v>157</v>
      </c>
      <c r="F64" s="178" t="s">
        <v>467</v>
      </c>
      <c r="G64" s="158" t="s">
        <v>2824</v>
      </c>
      <c r="H64" s="188" t="s">
        <v>2814</v>
      </c>
      <c r="I64" s="103">
        <v>3</v>
      </c>
      <c r="J64" s="159">
        <v>3</v>
      </c>
      <c r="K64" s="70">
        <f t="shared" si="1"/>
        <v>9</v>
      </c>
      <c r="L64" s="139" t="str">
        <f t="shared" si="0"/>
        <v>Orta Risk</v>
      </c>
      <c r="M64" s="192" t="s">
        <v>2816</v>
      </c>
      <c r="N64" s="228" t="s">
        <v>2683</v>
      </c>
      <c r="O64" s="82"/>
      <c r="P64" s="82"/>
      <c r="Q64" s="76" t="s">
        <v>132</v>
      </c>
      <c r="R64" s="70">
        <v>1</v>
      </c>
      <c r="S64" s="70">
        <v>3</v>
      </c>
      <c r="T64" s="70">
        <f t="shared" si="2"/>
        <v>3</v>
      </c>
      <c r="U64" s="134" t="str">
        <f t="shared" si="3"/>
        <v>Katlanılabilir Riskler</v>
      </c>
      <c r="V64" s="80"/>
      <c r="W64" s="75" t="s">
        <v>136</v>
      </c>
    </row>
    <row r="65" spans="1:23" ht="91.5" customHeight="1">
      <c r="A65" s="104">
        <v>63</v>
      </c>
      <c r="B65" s="77"/>
      <c r="C65" s="109" t="s">
        <v>1412</v>
      </c>
      <c r="D65" s="111" t="s">
        <v>26</v>
      </c>
      <c r="E65" s="110" t="s">
        <v>157</v>
      </c>
      <c r="F65" s="178" t="s">
        <v>468</v>
      </c>
      <c r="G65" s="158" t="s">
        <v>2824</v>
      </c>
      <c r="H65" s="188" t="s">
        <v>2815</v>
      </c>
      <c r="I65" s="103">
        <v>3</v>
      </c>
      <c r="J65" s="159">
        <v>3</v>
      </c>
      <c r="K65" s="70">
        <f t="shared" si="1"/>
        <v>9</v>
      </c>
      <c r="L65" s="139" t="str">
        <f t="shared" si="0"/>
        <v>Orta Risk</v>
      </c>
      <c r="M65" s="192" t="s">
        <v>2817</v>
      </c>
      <c r="N65" s="228" t="s">
        <v>2818</v>
      </c>
      <c r="O65" s="82"/>
      <c r="P65" s="82"/>
      <c r="Q65" s="76" t="s">
        <v>132</v>
      </c>
      <c r="R65" s="70">
        <v>1</v>
      </c>
      <c r="S65" s="70">
        <v>3</v>
      </c>
      <c r="T65" s="70">
        <f t="shared" si="2"/>
        <v>3</v>
      </c>
      <c r="U65" s="134" t="str">
        <f t="shared" si="3"/>
        <v>Katlanılabilir Riskler</v>
      </c>
      <c r="V65" s="80"/>
      <c r="W65" s="75" t="s">
        <v>136</v>
      </c>
    </row>
    <row r="66" spans="1:23" ht="86.25" customHeight="1">
      <c r="A66" s="104">
        <v>64</v>
      </c>
      <c r="B66" s="77"/>
      <c r="C66" s="109" t="s">
        <v>1413</v>
      </c>
      <c r="D66" s="111" t="s">
        <v>26</v>
      </c>
      <c r="E66" s="110" t="s">
        <v>157</v>
      </c>
      <c r="F66" s="178" t="s">
        <v>469</v>
      </c>
      <c r="G66" s="158" t="s">
        <v>2824</v>
      </c>
      <c r="H66" s="188" t="s">
        <v>2815</v>
      </c>
      <c r="I66" s="103">
        <v>4</v>
      </c>
      <c r="J66" s="159">
        <v>5</v>
      </c>
      <c r="K66" s="70">
        <f t="shared" si="1"/>
        <v>20</v>
      </c>
      <c r="L66" s="139" t="str">
        <f t="shared" si="0"/>
        <v>Yüksek Seviye</v>
      </c>
      <c r="M66" s="192" t="s">
        <v>2819</v>
      </c>
      <c r="N66" s="228" t="s">
        <v>2820</v>
      </c>
      <c r="O66" s="82"/>
      <c r="P66" s="82"/>
      <c r="Q66" s="76" t="s">
        <v>132</v>
      </c>
      <c r="R66" s="70">
        <v>1</v>
      </c>
      <c r="S66" s="70">
        <v>3</v>
      </c>
      <c r="T66" s="70">
        <f t="shared" si="2"/>
        <v>3</v>
      </c>
      <c r="U66" s="134" t="str">
        <f t="shared" si="3"/>
        <v>Katlanılabilir Riskler</v>
      </c>
      <c r="V66" s="80"/>
      <c r="W66" s="75" t="s">
        <v>136</v>
      </c>
    </row>
    <row r="67" spans="1:23" ht="63.75" customHeight="1">
      <c r="A67" s="104">
        <v>65</v>
      </c>
      <c r="B67" s="77"/>
      <c r="C67" s="109" t="s">
        <v>1414</v>
      </c>
      <c r="D67" s="111" t="s">
        <v>26</v>
      </c>
      <c r="E67" s="110" t="s">
        <v>157</v>
      </c>
      <c r="F67" s="178" t="s">
        <v>470</v>
      </c>
      <c r="G67" s="158" t="s">
        <v>2824</v>
      </c>
      <c r="H67" s="188" t="s">
        <v>2826</v>
      </c>
      <c r="I67" s="103">
        <v>4</v>
      </c>
      <c r="J67" s="159">
        <v>4</v>
      </c>
      <c r="K67" s="70">
        <f t="shared" si="1"/>
        <v>16</v>
      </c>
      <c r="L67" s="139" t="str">
        <f t="shared" ref="L67:L130" si="4">IF(K67&lt;=1,"Çok Düşük Risk",IF(K67&lt;=6,"Düşük Risk",IF(K67&lt;=12,"Orta Risk",IF(K67&lt;=20,"Yüksek Seviye",IF(K67&lt;=25,"Çok Yüksek Seviye",)))))</f>
        <v>Yüksek Seviye</v>
      </c>
      <c r="M67" s="192" t="s">
        <v>2827</v>
      </c>
      <c r="N67" s="228" t="s">
        <v>1349</v>
      </c>
      <c r="O67" s="82"/>
      <c r="P67" s="82"/>
      <c r="Q67" s="76" t="s">
        <v>132</v>
      </c>
      <c r="R67" s="70">
        <v>1</v>
      </c>
      <c r="S67" s="70">
        <v>3</v>
      </c>
      <c r="T67" s="70">
        <f t="shared" si="2"/>
        <v>3</v>
      </c>
      <c r="U67" s="134" t="str">
        <f t="shared" si="3"/>
        <v>Katlanılabilir Riskler</v>
      </c>
      <c r="V67" s="80"/>
      <c r="W67" s="75" t="s">
        <v>136</v>
      </c>
    </row>
    <row r="68" spans="1:23" ht="98.25" customHeight="1">
      <c r="A68" s="104">
        <v>66</v>
      </c>
      <c r="B68" s="77"/>
      <c r="C68" s="109" t="s">
        <v>1415</v>
      </c>
      <c r="D68" s="111" t="s">
        <v>26</v>
      </c>
      <c r="E68" s="110" t="s">
        <v>157</v>
      </c>
      <c r="F68" s="178" t="s">
        <v>471</v>
      </c>
      <c r="G68" s="158" t="s">
        <v>2824</v>
      </c>
      <c r="H68" s="203" t="s">
        <v>2815</v>
      </c>
      <c r="I68" s="103">
        <v>4</v>
      </c>
      <c r="J68" s="70">
        <v>4</v>
      </c>
      <c r="K68" s="70">
        <f t="shared" ref="K68:K131" si="5">I68*J68</f>
        <v>16</v>
      </c>
      <c r="L68" s="139" t="str">
        <f t="shared" si="4"/>
        <v>Yüksek Seviye</v>
      </c>
      <c r="M68" s="192" t="s">
        <v>2821</v>
      </c>
      <c r="N68" s="228" t="s">
        <v>133</v>
      </c>
      <c r="O68" s="82"/>
      <c r="P68" s="82"/>
      <c r="Q68" s="76" t="s">
        <v>132</v>
      </c>
      <c r="R68" s="70">
        <v>1</v>
      </c>
      <c r="S68" s="70">
        <v>3</v>
      </c>
      <c r="T68" s="70">
        <f t="shared" ref="T68:T131" si="6">R68*S68</f>
        <v>3</v>
      </c>
      <c r="U68" s="134" t="str">
        <f t="shared" ref="U68:U131" si="7">IF(T68&lt;=2,"Önemsiz Riskler",IF(T68&lt;=6,"Katlanılabilir Riskler",IF(T68&lt;=12,"Orta Düzeydeki Riskler",IF(T68&lt;=20,"Önemli Riskler",IF(T68&lt;=25,"Kabul Edilemez Riskler")))))</f>
        <v>Katlanılabilir Riskler</v>
      </c>
      <c r="V68" s="80"/>
      <c r="W68" s="75" t="s">
        <v>136</v>
      </c>
    </row>
    <row r="69" spans="1:23" ht="135">
      <c r="A69" s="104">
        <v>67</v>
      </c>
      <c r="B69" s="77"/>
      <c r="C69" s="109" t="s">
        <v>1416</v>
      </c>
      <c r="D69" s="111" t="s">
        <v>26</v>
      </c>
      <c r="E69" s="110" t="s">
        <v>157</v>
      </c>
      <c r="F69" s="178" t="s">
        <v>472</v>
      </c>
      <c r="G69" s="158" t="s">
        <v>2824</v>
      </c>
      <c r="H69" s="203" t="s">
        <v>2828</v>
      </c>
      <c r="I69" s="103">
        <v>3</v>
      </c>
      <c r="J69" s="70">
        <v>3</v>
      </c>
      <c r="K69" s="70">
        <f t="shared" si="5"/>
        <v>9</v>
      </c>
      <c r="L69" s="139" t="str">
        <f t="shared" si="4"/>
        <v>Orta Risk</v>
      </c>
      <c r="M69" s="212" t="s">
        <v>2829</v>
      </c>
      <c r="N69" s="227" t="s">
        <v>2623</v>
      </c>
      <c r="O69" s="82"/>
      <c r="P69" s="82"/>
      <c r="Q69" s="76" t="s">
        <v>132</v>
      </c>
      <c r="R69" s="70">
        <v>1</v>
      </c>
      <c r="S69" s="70">
        <v>3</v>
      </c>
      <c r="T69" s="70">
        <f t="shared" si="6"/>
        <v>3</v>
      </c>
      <c r="U69" s="134" t="str">
        <f t="shared" si="7"/>
        <v>Katlanılabilir Riskler</v>
      </c>
      <c r="V69" s="80"/>
      <c r="W69" s="75" t="s">
        <v>136</v>
      </c>
    </row>
    <row r="70" spans="1:23" ht="87.75" customHeight="1">
      <c r="A70" s="104">
        <v>68</v>
      </c>
      <c r="B70" s="77"/>
      <c r="C70" s="109" t="s">
        <v>1417</v>
      </c>
      <c r="D70" s="111" t="s">
        <v>26</v>
      </c>
      <c r="E70" s="110" t="s">
        <v>157</v>
      </c>
      <c r="F70" s="178" t="s">
        <v>473</v>
      </c>
      <c r="G70" s="158" t="s">
        <v>2824</v>
      </c>
      <c r="H70" s="203" t="s">
        <v>2830</v>
      </c>
      <c r="I70" s="103">
        <v>3</v>
      </c>
      <c r="J70" s="70">
        <v>3</v>
      </c>
      <c r="K70" s="70">
        <f t="shared" si="5"/>
        <v>9</v>
      </c>
      <c r="L70" s="139" t="str">
        <f t="shared" si="4"/>
        <v>Orta Risk</v>
      </c>
      <c r="M70" s="194" t="s">
        <v>2831</v>
      </c>
      <c r="N70" s="227" t="s">
        <v>1337</v>
      </c>
      <c r="O70" s="82"/>
      <c r="P70" s="82"/>
      <c r="Q70" s="76" t="s">
        <v>132</v>
      </c>
      <c r="R70" s="70">
        <v>1</v>
      </c>
      <c r="S70" s="70">
        <v>3</v>
      </c>
      <c r="T70" s="70">
        <f t="shared" si="6"/>
        <v>3</v>
      </c>
      <c r="U70" s="134" t="str">
        <f t="shared" si="7"/>
        <v>Katlanılabilir Riskler</v>
      </c>
      <c r="V70" s="80"/>
      <c r="W70" s="75" t="s">
        <v>136</v>
      </c>
    </row>
    <row r="71" spans="1:23" ht="135" customHeight="1">
      <c r="A71" s="104">
        <v>69</v>
      </c>
      <c r="B71" s="77"/>
      <c r="C71" s="109" t="s">
        <v>1418</v>
      </c>
      <c r="D71" s="111" t="s">
        <v>26</v>
      </c>
      <c r="E71" s="110" t="s">
        <v>157</v>
      </c>
      <c r="F71" s="178" t="s">
        <v>474</v>
      </c>
      <c r="G71" s="158" t="s">
        <v>2824</v>
      </c>
      <c r="H71" s="203" t="s">
        <v>1286</v>
      </c>
      <c r="I71" s="103">
        <v>3</v>
      </c>
      <c r="J71" s="70">
        <v>3</v>
      </c>
      <c r="K71" s="70">
        <f t="shared" si="5"/>
        <v>9</v>
      </c>
      <c r="L71" s="139" t="str">
        <f t="shared" si="4"/>
        <v>Orta Risk</v>
      </c>
      <c r="M71" s="212" t="s">
        <v>2832</v>
      </c>
      <c r="N71" s="227" t="s">
        <v>153</v>
      </c>
      <c r="O71" s="82"/>
      <c r="P71" s="82"/>
      <c r="Q71" s="76" t="s">
        <v>132</v>
      </c>
      <c r="R71" s="70">
        <v>1</v>
      </c>
      <c r="S71" s="70">
        <v>3</v>
      </c>
      <c r="T71" s="70">
        <f t="shared" si="6"/>
        <v>3</v>
      </c>
      <c r="U71" s="134" t="str">
        <f t="shared" si="7"/>
        <v>Katlanılabilir Riskler</v>
      </c>
      <c r="V71" s="80"/>
      <c r="W71" s="75" t="s">
        <v>136</v>
      </c>
    </row>
    <row r="72" spans="1:23" ht="77.25" customHeight="1">
      <c r="A72" s="104">
        <v>70</v>
      </c>
      <c r="B72" s="77"/>
      <c r="C72" s="109" t="s">
        <v>1419</v>
      </c>
      <c r="D72" s="111" t="s">
        <v>26</v>
      </c>
      <c r="E72" s="110" t="s">
        <v>157</v>
      </c>
      <c r="F72" s="178" t="s">
        <v>475</v>
      </c>
      <c r="G72" s="158" t="s">
        <v>2824</v>
      </c>
      <c r="H72" s="203" t="s">
        <v>2836</v>
      </c>
      <c r="I72" s="103">
        <v>3</v>
      </c>
      <c r="J72" s="70">
        <v>3</v>
      </c>
      <c r="K72" s="70">
        <f t="shared" si="5"/>
        <v>9</v>
      </c>
      <c r="L72" s="139" t="str">
        <f t="shared" si="4"/>
        <v>Orta Risk</v>
      </c>
      <c r="M72" s="212" t="s">
        <v>2697</v>
      </c>
      <c r="N72" s="227" t="s">
        <v>2837</v>
      </c>
      <c r="O72" s="82"/>
      <c r="P72" s="82"/>
      <c r="Q72" s="76" t="s">
        <v>132</v>
      </c>
      <c r="R72" s="70">
        <v>1</v>
      </c>
      <c r="S72" s="70">
        <v>3</v>
      </c>
      <c r="T72" s="70">
        <f t="shared" si="6"/>
        <v>3</v>
      </c>
      <c r="U72" s="134" t="str">
        <f t="shared" si="7"/>
        <v>Katlanılabilir Riskler</v>
      </c>
      <c r="V72" s="80"/>
      <c r="W72" s="75" t="s">
        <v>136</v>
      </c>
    </row>
    <row r="73" spans="1:23" ht="91.5" customHeight="1">
      <c r="A73" s="104">
        <v>71</v>
      </c>
      <c r="B73" s="77"/>
      <c r="C73" s="109" t="s">
        <v>1420</v>
      </c>
      <c r="D73" s="111" t="s">
        <v>26</v>
      </c>
      <c r="E73" s="110" t="s">
        <v>157</v>
      </c>
      <c r="F73" s="178" t="s">
        <v>476</v>
      </c>
      <c r="G73" s="158" t="s">
        <v>2824</v>
      </c>
      <c r="H73" s="203" t="s">
        <v>2834</v>
      </c>
      <c r="I73" s="103">
        <v>3</v>
      </c>
      <c r="J73" s="70">
        <v>3</v>
      </c>
      <c r="K73" s="70">
        <f t="shared" si="5"/>
        <v>9</v>
      </c>
      <c r="L73" s="139" t="str">
        <f t="shared" si="4"/>
        <v>Orta Risk</v>
      </c>
      <c r="M73" s="194" t="s">
        <v>2835</v>
      </c>
      <c r="N73" s="227" t="s">
        <v>133</v>
      </c>
      <c r="O73" s="82"/>
      <c r="P73" s="82"/>
      <c r="Q73" s="76" t="s">
        <v>132</v>
      </c>
      <c r="R73" s="70">
        <v>1</v>
      </c>
      <c r="S73" s="70">
        <v>3</v>
      </c>
      <c r="T73" s="70">
        <f t="shared" si="6"/>
        <v>3</v>
      </c>
      <c r="U73" s="134" t="str">
        <f t="shared" si="7"/>
        <v>Katlanılabilir Riskler</v>
      </c>
      <c r="V73" s="80"/>
      <c r="W73" s="75" t="s">
        <v>136</v>
      </c>
    </row>
    <row r="74" spans="1:23" ht="116.25" customHeight="1">
      <c r="A74" s="104">
        <v>72</v>
      </c>
      <c r="B74" s="77"/>
      <c r="C74" s="109" t="s">
        <v>1421</v>
      </c>
      <c r="D74" s="111" t="s">
        <v>26</v>
      </c>
      <c r="E74" s="110" t="s">
        <v>157</v>
      </c>
      <c r="F74" s="178" t="s">
        <v>477</v>
      </c>
      <c r="G74" s="158" t="s">
        <v>2824</v>
      </c>
      <c r="H74" s="203" t="s">
        <v>1286</v>
      </c>
      <c r="I74" s="103">
        <v>3</v>
      </c>
      <c r="J74" s="70">
        <v>3</v>
      </c>
      <c r="K74" s="70">
        <f t="shared" si="5"/>
        <v>9</v>
      </c>
      <c r="L74" s="139" t="str">
        <f t="shared" si="4"/>
        <v>Orta Risk</v>
      </c>
      <c r="M74" s="212" t="s">
        <v>2838</v>
      </c>
      <c r="N74" s="228" t="s">
        <v>2839</v>
      </c>
      <c r="O74" s="82"/>
      <c r="P74" s="82"/>
      <c r="Q74" s="76" t="s">
        <v>132</v>
      </c>
      <c r="R74" s="70">
        <v>1</v>
      </c>
      <c r="S74" s="70">
        <v>3</v>
      </c>
      <c r="T74" s="70">
        <f t="shared" si="6"/>
        <v>3</v>
      </c>
      <c r="U74" s="134" t="str">
        <f t="shared" si="7"/>
        <v>Katlanılabilir Riskler</v>
      </c>
      <c r="V74" s="80"/>
      <c r="W74" s="75" t="s">
        <v>136</v>
      </c>
    </row>
    <row r="75" spans="1:23" ht="129.75" customHeight="1">
      <c r="A75" s="104">
        <v>73</v>
      </c>
      <c r="B75" s="77"/>
      <c r="C75" s="109" t="s">
        <v>1422</v>
      </c>
      <c r="D75" s="111" t="s">
        <v>26</v>
      </c>
      <c r="E75" s="110" t="s">
        <v>157</v>
      </c>
      <c r="F75" s="178" t="s">
        <v>478</v>
      </c>
      <c r="G75" s="158" t="s">
        <v>2824</v>
      </c>
      <c r="H75" s="203" t="s">
        <v>2840</v>
      </c>
      <c r="I75" s="103">
        <v>3</v>
      </c>
      <c r="J75" s="70">
        <v>5</v>
      </c>
      <c r="K75" s="70">
        <f t="shared" si="5"/>
        <v>15</v>
      </c>
      <c r="L75" s="139" t="str">
        <f t="shared" si="4"/>
        <v>Yüksek Seviye</v>
      </c>
      <c r="M75" s="194" t="s">
        <v>2841</v>
      </c>
      <c r="N75" s="227" t="s">
        <v>2842</v>
      </c>
      <c r="O75" s="82"/>
      <c r="P75" s="82"/>
      <c r="Q75" s="76" t="s">
        <v>132</v>
      </c>
      <c r="R75" s="70">
        <v>1</v>
      </c>
      <c r="S75" s="70">
        <v>3</v>
      </c>
      <c r="T75" s="70">
        <f t="shared" si="6"/>
        <v>3</v>
      </c>
      <c r="U75" s="134" t="str">
        <f t="shared" si="7"/>
        <v>Katlanılabilir Riskler</v>
      </c>
      <c r="V75" s="80"/>
      <c r="W75" s="75" t="s">
        <v>136</v>
      </c>
    </row>
    <row r="76" spans="1:23" ht="112.5" customHeight="1">
      <c r="A76" s="104">
        <v>74</v>
      </c>
      <c r="B76" s="77"/>
      <c r="C76" s="109" t="s">
        <v>1423</v>
      </c>
      <c r="D76" s="111" t="s">
        <v>26</v>
      </c>
      <c r="E76" s="110" t="s">
        <v>157</v>
      </c>
      <c r="F76" s="179" t="s">
        <v>392</v>
      </c>
      <c r="G76" s="158" t="s">
        <v>2824</v>
      </c>
      <c r="H76" s="203" t="s">
        <v>2843</v>
      </c>
      <c r="I76" s="103">
        <v>3</v>
      </c>
      <c r="J76" s="70">
        <v>3</v>
      </c>
      <c r="K76" s="70">
        <f t="shared" si="5"/>
        <v>9</v>
      </c>
      <c r="L76" s="139" t="str">
        <f t="shared" si="4"/>
        <v>Orta Risk</v>
      </c>
      <c r="M76" s="212" t="s">
        <v>1342</v>
      </c>
      <c r="N76" s="227" t="s">
        <v>2919</v>
      </c>
      <c r="O76" s="82"/>
      <c r="P76" s="82"/>
      <c r="Q76" s="76" t="s">
        <v>132</v>
      </c>
      <c r="R76" s="70">
        <v>1</v>
      </c>
      <c r="S76" s="70">
        <v>3</v>
      </c>
      <c r="T76" s="70">
        <f t="shared" si="6"/>
        <v>3</v>
      </c>
      <c r="U76" s="134" t="str">
        <f t="shared" si="7"/>
        <v>Katlanılabilir Riskler</v>
      </c>
      <c r="V76" s="80"/>
      <c r="W76" s="75" t="s">
        <v>136</v>
      </c>
    </row>
    <row r="77" spans="1:23" ht="117" customHeight="1">
      <c r="A77" s="104">
        <v>75</v>
      </c>
      <c r="B77" s="77"/>
      <c r="C77" s="109" t="s">
        <v>1424</v>
      </c>
      <c r="D77" s="111" t="s">
        <v>26</v>
      </c>
      <c r="E77" s="110" t="s">
        <v>157</v>
      </c>
      <c r="F77" s="179" t="s">
        <v>479</v>
      </c>
      <c r="G77" s="158" t="s">
        <v>2824</v>
      </c>
      <c r="H77" s="203" t="s">
        <v>2917</v>
      </c>
      <c r="I77" s="103">
        <v>4</v>
      </c>
      <c r="J77" s="70">
        <v>5</v>
      </c>
      <c r="K77" s="70">
        <f t="shared" si="5"/>
        <v>20</v>
      </c>
      <c r="L77" s="139" t="str">
        <f t="shared" si="4"/>
        <v>Yüksek Seviye</v>
      </c>
      <c r="M77" s="212" t="s">
        <v>2918</v>
      </c>
      <c r="N77" s="227" t="s">
        <v>2683</v>
      </c>
      <c r="O77" s="82"/>
      <c r="P77" s="82"/>
      <c r="Q77" s="76" t="s">
        <v>132</v>
      </c>
      <c r="R77" s="70">
        <v>1</v>
      </c>
      <c r="S77" s="70">
        <v>3</v>
      </c>
      <c r="T77" s="70">
        <f t="shared" si="6"/>
        <v>3</v>
      </c>
      <c r="U77" s="134" t="str">
        <f t="shared" si="7"/>
        <v>Katlanılabilir Riskler</v>
      </c>
      <c r="V77" s="80"/>
      <c r="W77" s="75" t="s">
        <v>136</v>
      </c>
    </row>
    <row r="78" spans="1:23" ht="116.25" customHeight="1">
      <c r="A78" s="104">
        <v>76</v>
      </c>
      <c r="B78" s="77"/>
      <c r="C78" s="109" t="s">
        <v>1425</v>
      </c>
      <c r="D78" s="111" t="s">
        <v>26</v>
      </c>
      <c r="E78" s="110" t="s">
        <v>157</v>
      </c>
      <c r="F78" s="179" t="s">
        <v>480</v>
      </c>
      <c r="G78" s="158" t="s">
        <v>2824</v>
      </c>
      <c r="H78" s="203" t="s">
        <v>2922</v>
      </c>
      <c r="I78" s="103">
        <v>3</v>
      </c>
      <c r="J78" s="70">
        <v>3</v>
      </c>
      <c r="K78" s="70">
        <f t="shared" si="5"/>
        <v>9</v>
      </c>
      <c r="L78" s="139" t="str">
        <f t="shared" si="4"/>
        <v>Orta Risk</v>
      </c>
      <c r="M78" s="212" t="s">
        <v>2923</v>
      </c>
      <c r="N78" s="227" t="s">
        <v>2919</v>
      </c>
      <c r="O78" s="82"/>
      <c r="P78" s="82"/>
      <c r="Q78" s="76" t="s">
        <v>132</v>
      </c>
      <c r="R78" s="70">
        <v>1</v>
      </c>
      <c r="S78" s="70">
        <v>3</v>
      </c>
      <c r="T78" s="70">
        <f t="shared" si="6"/>
        <v>3</v>
      </c>
      <c r="U78" s="134" t="str">
        <f t="shared" si="7"/>
        <v>Katlanılabilir Riskler</v>
      </c>
      <c r="V78" s="80"/>
      <c r="W78" s="75" t="s">
        <v>136</v>
      </c>
    </row>
    <row r="79" spans="1:23" ht="118.5" customHeight="1">
      <c r="A79" s="104">
        <v>77</v>
      </c>
      <c r="B79" s="77"/>
      <c r="C79" s="109" t="s">
        <v>1426</v>
      </c>
      <c r="D79" s="111" t="s">
        <v>26</v>
      </c>
      <c r="E79" s="110" t="s">
        <v>157</v>
      </c>
      <c r="F79" s="179" t="s">
        <v>481</v>
      </c>
      <c r="G79" s="158" t="s">
        <v>2824</v>
      </c>
      <c r="H79" s="203" t="s">
        <v>2924</v>
      </c>
      <c r="I79" s="103">
        <v>3</v>
      </c>
      <c r="J79" s="70">
        <v>3</v>
      </c>
      <c r="K79" s="70">
        <f t="shared" si="5"/>
        <v>9</v>
      </c>
      <c r="L79" s="139" t="str">
        <f t="shared" si="4"/>
        <v>Orta Risk</v>
      </c>
      <c r="M79" s="214" t="s">
        <v>2925</v>
      </c>
      <c r="N79" s="227" t="s">
        <v>2571</v>
      </c>
      <c r="O79" s="82"/>
      <c r="P79" s="82"/>
      <c r="Q79" s="76" t="s">
        <v>132</v>
      </c>
      <c r="R79" s="70">
        <v>1</v>
      </c>
      <c r="S79" s="70">
        <v>3</v>
      </c>
      <c r="T79" s="70">
        <f t="shared" si="6"/>
        <v>3</v>
      </c>
      <c r="U79" s="134" t="str">
        <f t="shared" si="7"/>
        <v>Katlanılabilir Riskler</v>
      </c>
      <c r="V79" s="80"/>
      <c r="W79" s="75" t="s">
        <v>136</v>
      </c>
    </row>
    <row r="80" spans="1:23" ht="161.25" customHeight="1">
      <c r="A80" s="104">
        <v>78</v>
      </c>
      <c r="B80" s="77"/>
      <c r="C80" s="109" t="s">
        <v>1427</v>
      </c>
      <c r="D80" s="111" t="s">
        <v>26</v>
      </c>
      <c r="E80" s="110" t="s">
        <v>157</v>
      </c>
      <c r="F80" s="179" t="s">
        <v>482</v>
      </c>
      <c r="G80" s="158" t="s">
        <v>2824</v>
      </c>
      <c r="H80" s="188" t="s">
        <v>1269</v>
      </c>
      <c r="I80" s="103">
        <v>3</v>
      </c>
      <c r="J80" s="70">
        <v>3</v>
      </c>
      <c r="K80" s="70">
        <f t="shared" si="5"/>
        <v>9</v>
      </c>
      <c r="L80" s="139" t="str">
        <f t="shared" si="4"/>
        <v>Orta Risk</v>
      </c>
      <c r="M80" s="192" t="s">
        <v>1270</v>
      </c>
      <c r="N80" s="228" t="s">
        <v>1271</v>
      </c>
      <c r="O80" s="82"/>
      <c r="P80" s="82"/>
      <c r="Q80" s="76" t="s">
        <v>132</v>
      </c>
      <c r="R80" s="70">
        <v>1</v>
      </c>
      <c r="S80" s="70">
        <v>3</v>
      </c>
      <c r="T80" s="70">
        <f t="shared" si="6"/>
        <v>3</v>
      </c>
      <c r="U80" s="134" t="str">
        <f t="shared" si="7"/>
        <v>Katlanılabilir Riskler</v>
      </c>
      <c r="V80" s="80"/>
      <c r="W80" s="75" t="s">
        <v>136</v>
      </c>
    </row>
    <row r="81" spans="1:23" ht="138" customHeight="1">
      <c r="A81" s="104">
        <v>79</v>
      </c>
      <c r="B81" s="77"/>
      <c r="C81" s="109" t="s">
        <v>1428</v>
      </c>
      <c r="D81" s="111" t="s">
        <v>26</v>
      </c>
      <c r="E81" s="110" t="s">
        <v>157</v>
      </c>
      <c r="F81" s="188"/>
      <c r="G81" s="158" t="s">
        <v>2824</v>
      </c>
      <c r="H81" s="203"/>
      <c r="I81" s="103">
        <v>3</v>
      </c>
      <c r="J81" s="70">
        <v>3</v>
      </c>
      <c r="K81" s="70">
        <f t="shared" si="5"/>
        <v>9</v>
      </c>
      <c r="L81" s="139" t="str">
        <f t="shared" si="4"/>
        <v>Orta Risk</v>
      </c>
      <c r="M81" s="212"/>
      <c r="N81" s="227"/>
      <c r="O81" s="82"/>
      <c r="P81" s="82"/>
      <c r="Q81" s="76" t="s">
        <v>132</v>
      </c>
      <c r="R81" s="70">
        <v>1</v>
      </c>
      <c r="S81" s="70">
        <v>3</v>
      </c>
      <c r="T81" s="70">
        <f t="shared" si="6"/>
        <v>3</v>
      </c>
      <c r="U81" s="134" t="str">
        <f t="shared" si="7"/>
        <v>Katlanılabilir Riskler</v>
      </c>
      <c r="V81" s="80"/>
      <c r="W81" s="75" t="s">
        <v>136</v>
      </c>
    </row>
    <row r="82" spans="1:23" ht="94.5" customHeight="1">
      <c r="A82" s="104">
        <v>80</v>
      </c>
      <c r="B82" s="77"/>
      <c r="C82" s="109" t="s">
        <v>1429</v>
      </c>
      <c r="D82" s="111" t="s">
        <v>26</v>
      </c>
      <c r="E82" s="110" t="s">
        <v>157</v>
      </c>
      <c r="F82" s="188"/>
      <c r="G82" s="158" t="s">
        <v>2824</v>
      </c>
      <c r="H82" s="203"/>
      <c r="I82" s="103">
        <v>3</v>
      </c>
      <c r="J82" s="70">
        <v>3</v>
      </c>
      <c r="K82" s="70">
        <f t="shared" si="5"/>
        <v>9</v>
      </c>
      <c r="L82" s="139" t="str">
        <f t="shared" si="4"/>
        <v>Orta Risk</v>
      </c>
      <c r="M82" s="212"/>
      <c r="N82" s="227"/>
      <c r="O82" s="82"/>
      <c r="P82" s="82"/>
      <c r="Q82" s="76" t="s">
        <v>132</v>
      </c>
      <c r="R82" s="70">
        <v>1</v>
      </c>
      <c r="S82" s="70">
        <v>3</v>
      </c>
      <c r="T82" s="70">
        <f t="shared" si="6"/>
        <v>3</v>
      </c>
      <c r="U82" s="134" t="str">
        <f t="shared" si="7"/>
        <v>Katlanılabilir Riskler</v>
      </c>
      <c r="V82" s="80"/>
      <c r="W82" s="75" t="s">
        <v>136</v>
      </c>
    </row>
    <row r="83" spans="1:23" ht="102" customHeight="1">
      <c r="A83" s="104">
        <v>80</v>
      </c>
      <c r="B83" s="77"/>
      <c r="C83" s="109" t="s">
        <v>1430</v>
      </c>
      <c r="D83" s="111" t="s">
        <v>26</v>
      </c>
      <c r="E83" s="110" t="s">
        <v>157</v>
      </c>
      <c r="F83" s="188"/>
      <c r="G83" s="158" t="s">
        <v>2824</v>
      </c>
      <c r="H83" s="203"/>
      <c r="I83" s="103">
        <v>3</v>
      </c>
      <c r="J83" s="70">
        <v>3</v>
      </c>
      <c r="K83" s="70">
        <f t="shared" si="5"/>
        <v>9</v>
      </c>
      <c r="L83" s="139" t="str">
        <f t="shared" si="4"/>
        <v>Orta Risk</v>
      </c>
      <c r="M83" s="212"/>
      <c r="N83" s="227"/>
      <c r="O83" s="82"/>
      <c r="P83" s="82"/>
      <c r="Q83" s="76" t="s">
        <v>132</v>
      </c>
      <c r="R83" s="70">
        <v>1</v>
      </c>
      <c r="S83" s="70">
        <v>3</v>
      </c>
      <c r="T83" s="70">
        <f t="shared" si="6"/>
        <v>3</v>
      </c>
      <c r="U83" s="134" t="str">
        <f t="shared" si="7"/>
        <v>Katlanılabilir Riskler</v>
      </c>
      <c r="V83" s="80"/>
      <c r="W83" s="75" t="s">
        <v>136</v>
      </c>
    </row>
    <row r="84" spans="1:23" ht="127.5" customHeight="1">
      <c r="A84" s="104">
        <v>81</v>
      </c>
      <c r="B84" s="77"/>
      <c r="C84" s="155" t="s">
        <v>1431</v>
      </c>
      <c r="D84" s="111" t="s">
        <v>26</v>
      </c>
      <c r="E84" s="110" t="s">
        <v>158</v>
      </c>
      <c r="F84" s="178" t="s">
        <v>483</v>
      </c>
      <c r="G84" s="158" t="s">
        <v>2824</v>
      </c>
      <c r="H84" s="178" t="s">
        <v>459</v>
      </c>
      <c r="I84" s="103">
        <v>3</v>
      </c>
      <c r="J84" s="70">
        <v>3</v>
      </c>
      <c r="K84" s="70">
        <f t="shared" si="5"/>
        <v>9</v>
      </c>
      <c r="L84" s="139" t="str">
        <f t="shared" si="4"/>
        <v>Orta Risk</v>
      </c>
      <c r="M84" s="192" t="s">
        <v>1245</v>
      </c>
      <c r="N84" s="228" t="s">
        <v>1246</v>
      </c>
      <c r="O84" s="82"/>
      <c r="P84" s="82"/>
      <c r="Q84" s="76" t="s">
        <v>132</v>
      </c>
      <c r="R84" s="70">
        <v>1</v>
      </c>
      <c r="S84" s="70">
        <v>3</v>
      </c>
      <c r="T84" s="70">
        <f t="shared" si="6"/>
        <v>3</v>
      </c>
      <c r="U84" s="134" t="str">
        <f t="shared" si="7"/>
        <v>Katlanılabilir Riskler</v>
      </c>
      <c r="V84" s="80"/>
      <c r="W84" s="75" t="s">
        <v>136</v>
      </c>
    </row>
    <row r="85" spans="1:23" ht="114.75" customHeight="1">
      <c r="A85" s="104">
        <v>82</v>
      </c>
      <c r="B85" s="77"/>
      <c r="C85" s="155" t="s">
        <v>1432</v>
      </c>
      <c r="D85" s="111" t="s">
        <v>26</v>
      </c>
      <c r="E85" s="110" t="s">
        <v>158</v>
      </c>
      <c r="F85" s="178" t="s">
        <v>484</v>
      </c>
      <c r="G85" s="158" t="s">
        <v>2824</v>
      </c>
      <c r="H85" s="188" t="s">
        <v>1247</v>
      </c>
      <c r="I85" s="103">
        <v>3</v>
      </c>
      <c r="J85" s="70">
        <v>3</v>
      </c>
      <c r="K85" s="70">
        <f t="shared" si="5"/>
        <v>9</v>
      </c>
      <c r="L85" s="139" t="str">
        <f t="shared" si="4"/>
        <v>Orta Risk</v>
      </c>
      <c r="M85" s="192" t="s">
        <v>1248</v>
      </c>
      <c r="N85" s="228" t="s">
        <v>1249</v>
      </c>
      <c r="O85" s="82"/>
      <c r="P85" s="82"/>
      <c r="Q85" s="76" t="s">
        <v>132</v>
      </c>
      <c r="R85" s="70">
        <v>1</v>
      </c>
      <c r="S85" s="70">
        <v>3</v>
      </c>
      <c r="T85" s="70">
        <f t="shared" si="6"/>
        <v>3</v>
      </c>
      <c r="U85" s="134" t="str">
        <f t="shared" si="7"/>
        <v>Katlanılabilir Riskler</v>
      </c>
      <c r="V85" s="80"/>
      <c r="W85" s="75" t="s">
        <v>136</v>
      </c>
    </row>
    <row r="86" spans="1:23" ht="120" customHeight="1">
      <c r="A86" s="104">
        <v>83</v>
      </c>
      <c r="B86" s="77"/>
      <c r="C86" s="155" t="s">
        <v>1433</v>
      </c>
      <c r="D86" s="111" t="s">
        <v>26</v>
      </c>
      <c r="E86" s="110" t="s">
        <v>158</v>
      </c>
      <c r="F86" s="178" t="s">
        <v>485</v>
      </c>
      <c r="G86" s="158" t="s">
        <v>2824</v>
      </c>
      <c r="H86" s="188" t="s">
        <v>1256</v>
      </c>
      <c r="I86" s="103">
        <v>3</v>
      </c>
      <c r="J86" s="70">
        <v>3</v>
      </c>
      <c r="K86" s="70">
        <f t="shared" si="5"/>
        <v>9</v>
      </c>
      <c r="L86" s="139" t="str">
        <f t="shared" si="4"/>
        <v>Orta Risk</v>
      </c>
      <c r="M86" s="215" t="s">
        <v>2916</v>
      </c>
      <c r="N86" s="228" t="s">
        <v>1258</v>
      </c>
      <c r="O86" s="82"/>
      <c r="P86" s="82"/>
      <c r="Q86" s="76" t="s">
        <v>132</v>
      </c>
      <c r="R86" s="70">
        <v>1</v>
      </c>
      <c r="S86" s="70">
        <v>3</v>
      </c>
      <c r="T86" s="70">
        <f t="shared" si="6"/>
        <v>3</v>
      </c>
      <c r="U86" s="134" t="str">
        <f t="shared" si="7"/>
        <v>Katlanılabilir Riskler</v>
      </c>
      <c r="V86" s="80"/>
      <c r="W86" s="75" t="s">
        <v>136</v>
      </c>
    </row>
    <row r="87" spans="1:23" ht="135">
      <c r="A87" s="104">
        <v>84</v>
      </c>
      <c r="B87" s="77"/>
      <c r="C87" s="155" t="s">
        <v>1434</v>
      </c>
      <c r="D87" s="111" t="s">
        <v>26</v>
      </c>
      <c r="E87" s="110" t="s">
        <v>158</v>
      </c>
      <c r="F87" s="178" t="s">
        <v>486</v>
      </c>
      <c r="G87" s="158" t="s">
        <v>2824</v>
      </c>
      <c r="H87" s="188" t="s">
        <v>1250</v>
      </c>
      <c r="I87" s="103">
        <v>3</v>
      </c>
      <c r="J87" s="70">
        <v>3</v>
      </c>
      <c r="K87" s="70">
        <f t="shared" si="5"/>
        <v>9</v>
      </c>
      <c r="L87" s="139" t="str">
        <f t="shared" si="4"/>
        <v>Orta Risk</v>
      </c>
      <c r="M87" s="192" t="s">
        <v>1251</v>
      </c>
      <c r="N87" s="228" t="s">
        <v>1249</v>
      </c>
      <c r="O87" s="82"/>
      <c r="P87" s="82"/>
      <c r="Q87" s="76" t="s">
        <v>132</v>
      </c>
      <c r="R87" s="70">
        <v>1</v>
      </c>
      <c r="S87" s="70">
        <v>3</v>
      </c>
      <c r="T87" s="70">
        <f t="shared" si="6"/>
        <v>3</v>
      </c>
      <c r="U87" s="134" t="str">
        <f t="shared" si="7"/>
        <v>Katlanılabilir Riskler</v>
      </c>
      <c r="V87" s="80"/>
      <c r="W87" s="75" t="s">
        <v>136</v>
      </c>
    </row>
    <row r="88" spans="1:23" ht="135">
      <c r="A88" s="104">
        <v>85</v>
      </c>
      <c r="B88" s="77"/>
      <c r="C88" s="155" t="s">
        <v>1435</v>
      </c>
      <c r="D88" s="111" t="s">
        <v>26</v>
      </c>
      <c r="E88" s="110" t="s">
        <v>158</v>
      </c>
      <c r="F88" s="178" t="s">
        <v>487</v>
      </c>
      <c r="G88" s="158" t="s">
        <v>2824</v>
      </c>
      <c r="H88" s="203" t="s">
        <v>2924</v>
      </c>
      <c r="I88" s="103">
        <v>3</v>
      </c>
      <c r="J88" s="70">
        <v>3</v>
      </c>
      <c r="K88" s="70">
        <f t="shared" si="5"/>
        <v>9</v>
      </c>
      <c r="L88" s="139" t="str">
        <f t="shared" si="4"/>
        <v>Orta Risk</v>
      </c>
      <c r="M88" s="194" t="s">
        <v>3418</v>
      </c>
      <c r="N88" s="228" t="s">
        <v>1249</v>
      </c>
      <c r="O88" s="82"/>
      <c r="P88" s="82"/>
      <c r="Q88" s="76" t="s">
        <v>132</v>
      </c>
      <c r="R88" s="70">
        <v>1</v>
      </c>
      <c r="S88" s="70">
        <v>3</v>
      </c>
      <c r="T88" s="70">
        <f t="shared" si="6"/>
        <v>3</v>
      </c>
      <c r="U88" s="134" t="str">
        <f t="shared" si="7"/>
        <v>Katlanılabilir Riskler</v>
      </c>
      <c r="V88" s="80"/>
      <c r="W88" s="75" t="s">
        <v>136</v>
      </c>
    </row>
    <row r="89" spans="1:23" ht="135">
      <c r="A89" s="104">
        <v>86</v>
      </c>
      <c r="B89" s="77"/>
      <c r="C89" s="155" t="s">
        <v>1436</v>
      </c>
      <c r="D89" s="111" t="s">
        <v>26</v>
      </c>
      <c r="E89" s="110" t="s">
        <v>158</v>
      </c>
      <c r="F89" s="178" t="s">
        <v>488</v>
      </c>
      <c r="G89" s="158" t="s">
        <v>2824</v>
      </c>
      <c r="H89" s="203" t="s">
        <v>2924</v>
      </c>
      <c r="I89" s="103">
        <v>3</v>
      </c>
      <c r="J89" s="70">
        <v>3</v>
      </c>
      <c r="K89" s="70">
        <f t="shared" si="5"/>
        <v>9</v>
      </c>
      <c r="L89" s="139" t="str">
        <f t="shared" si="4"/>
        <v>Orta Risk</v>
      </c>
      <c r="M89" s="212" t="s">
        <v>1263</v>
      </c>
      <c r="N89" s="228" t="s">
        <v>1249</v>
      </c>
      <c r="O89" s="82"/>
      <c r="P89" s="82"/>
      <c r="Q89" s="76" t="s">
        <v>132</v>
      </c>
      <c r="R89" s="70">
        <v>1</v>
      </c>
      <c r="S89" s="70">
        <v>3</v>
      </c>
      <c r="T89" s="70">
        <f t="shared" si="6"/>
        <v>3</v>
      </c>
      <c r="U89" s="134" t="str">
        <f t="shared" si="7"/>
        <v>Katlanılabilir Riskler</v>
      </c>
      <c r="V89" s="80"/>
      <c r="W89" s="75" t="s">
        <v>136</v>
      </c>
    </row>
    <row r="90" spans="1:23" ht="88.5" customHeight="1">
      <c r="A90" s="104">
        <v>87</v>
      </c>
      <c r="B90" s="77"/>
      <c r="C90" s="155" t="s">
        <v>1437</v>
      </c>
      <c r="D90" s="111" t="s">
        <v>26</v>
      </c>
      <c r="E90" s="110" t="s">
        <v>158</v>
      </c>
      <c r="F90" s="178" t="s">
        <v>489</v>
      </c>
      <c r="G90" s="158" t="s">
        <v>2824</v>
      </c>
      <c r="H90" s="203" t="s">
        <v>2924</v>
      </c>
      <c r="I90" s="103">
        <v>3</v>
      </c>
      <c r="J90" s="70">
        <v>3</v>
      </c>
      <c r="K90" s="70">
        <f t="shared" si="5"/>
        <v>9</v>
      </c>
      <c r="L90" s="139" t="str">
        <f t="shared" si="4"/>
        <v>Orta Risk</v>
      </c>
      <c r="M90" s="194" t="s">
        <v>3419</v>
      </c>
      <c r="N90" s="227" t="s">
        <v>2623</v>
      </c>
      <c r="O90" s="82"/>
      <c r="P90" s="82"/>
      <c r="Q90" s="76" t="s">
        <v>132</v>
      </c>
      <c r="R90" s="70">
        <v>1</v>
      </c>
      <c r="S90" s="70">
        <v>3</v>
      </c>
      <c r="T90" s="70">
        <f t="shared" si="6"/>
        <v>3</v>
      </c>
      <c r="U90" s="134" t="str">
        <f t="shared" si="7"/>
        <v>Katlanılabilir Riskler</v>
      </c>
      <c r="V90" s="80"/>
      <c r="W90" s="75" t="s">
        <v>136</v>
      </c>
    </row>
    <row r="91" spans="1:23" ht="114" customHeight="1">
      <c r="A91" s="104">
        <v>88</v>
      </c>
      <c r="B91" s="77"/>
      <c r="C91" s="155" t="s">
        <v>1438</v>
      </c>
      <c r="D91" s="111" t="s">
        <v>26</v>
      </c>
      <c r="E91" s="110" t="s">
        <v>158</v>
      </c>
      <c r="F91" s="178" t="s">
        <v>490</v>
      </c>
      <c r="G91" s="122" t="s">
        <v>2825</v>
      </c>
      <c r="H91" s="203" t="s">
        <v>2924</v>
      </c>
      <c r="I91" s="103">
        <v>3</v>
      </c>
      <c r="J91" s="70">
        <v>3</v>
      </c>
      <c r="K91" s="70">
        <f t="shared" si="5"/>
        <v>9</v>
      </c>
      <c r="L91" s="139" t="str">
        <f t="shared" si="4"/>
        <v>Orta Risk</v>
      </c>
      <c r="M91" s="194" t="s">
        <v>3420</v>
      </c>
      <c r="N91" s="227" t="s">
        <v>2623</v>
      </c>
      <c r="O91" s="82"/>
      <c r="P91" s="82"/>
      <c r="Q91" s="76" t="s">
        <v>132</v>
      </c>
      <c r="R91" s="70">
        <v>1</v>
      </c>
      <c r="S91" s="70">
        <v>3</v>
      </c>
      <c r="T91" s="70">
        <f t="shared" si="6"/>
        <v>3</v>
      </c>
      <c r="U91" s="134" t="str">
        <f t="shared" si="7"/>
        <v>Katlanılabilir Riskler</v>
      </c>
      <c r="V91" s="80"/>
      <c r="W91" s="75" t="s">
        <v>136</v>
      </c>
    </row>
    <row r="92" spans="1:23" ht="111" customHeight="1">
      <c r="A92" s="104">
        <v>89</v>
      </c>
      <c r="B92" s="77"/>
      <c r="C92" s="155" t="s">
        <v>1439</v>
      </c>
      <c r="D92" s="111" t="s">
        <v>26</v>
      </c>
      <c r="E92" s="110" t="s">
        <v>158</v>
      </c>
      <c r="F92" s="178" t="s">
        <v>491</v>
      </c>
      <c r="G92" s="158" t="s">
        <v>2825</v>
      </c>
      <c r="H92" s="203" t="s">
        <v>3421</v>
      </c>
      <c r="I92" s="103">
        <v>3</v>
      </c>
      <c r="J92" s="70">
        <v>3</v>
      </c>
      <c r="K92" s="70">
        <f t="shared" si="5"/>
        <v>9</v>
      </c>
      <c r="L92" s="139" t="str">
        <f t="shared" si="4"/>
        <v>Orta Risk</v>
      </c>
      <c r="M92" s="194" t="s">
        <v>3422</v>
      </c>
      <c r="N92" s="228" t="s">
        <v>3424</v>
      </c>
      <c r="O92" s="82"/>
      <c r="P92" s="82"/>
      <c r="Q92" s="76" t="s">
        <v>132</v>
      </c>
      <c r="R92" s="70">
        <v>1</v>
      </c>
      <c r="S92" s="70">
        <v>3</v>
      </c>
      <c r="T92" s="70">
        <f t="shared" si="6"/>
        <v>3</v>
      </c>
      <c r="U92" s="134" t="str">
        <f t="shared" si="7"/>
        <v>Katlanılabilir Riskler</v>
      </c>
      <c r="V92" s="80"/>
      <c r="W92" s="75" t="s">
        <v>136</v>
      </c>
    </row>
    <row r="93" spans="1:23" ht="111.75" customHeight="1">
      <c r="A93" s="104">
        <v>90</v>
      </c>
      <c r="B93" s="77"/>
      <c r="C93" s="155" t="s">
        <v>1440</v>
      </c>
      <c r="D93" s="111" t="s">
        <v>26</v>
      </c>
      <c r="E93" s="110" t="s">
        <v>158</v>
      </c>
      <c r="F93" s="178" t="s">
        <v>492</v>
      </c>
      <c r="G93" s="158" t="s">
        <v>2825</v>
      </c>
      <c r="H93" s="203" t="s">
        <v>2924</v>
      </c>
      <c r="I93" s="103">
        <v>3</v>
      </c>
      <c r="J93" s="70">
        <v>3</v>
      </c>
      <c r="K93" s="70">
        <f t="shared" si="5"/>
        <v>9</v>
      </c>
      <c r="L93" s="139" t="str">
        <f t="shared" si="4"/>
        <v>Orta Risk</v>
      </c>
      <c r="M93" s="194" t="s">
        <v>3423</v>
      </c>
      <c r="N93" s="228" t="s">
        <v>3424</v>
      </c>
      <c r="O93" s="82"/>
      <c r="P93" s="82"/>
      <c r="Q93" s="76" t="s">
        <v>132</v>
      </c>
      <c r="R93" s="70">
        <v>1</v>
      </c>
      <c r="S93" s="70">
        <v>3</v>
      </c>
      <c r="T93" s="70">
        <f t="shared" si="6"/>
        <v>3</v>
      </c>
      <c r="U93" s="134" t="str">
        <f t="shared" si="7"/>
        <v>Katlanılabilir Riskler</v>
      </c>
      <c r="V93" s="80"/>
      <c r="W93" s="75" t="s">
        <v>136</v>
      </c>
    </row>
    <row r="94" spans="1:23" ht="150.75" customHeight="1">
      <c r="A94" s="104">
        <v>91</v>
      </c>
      <c r="B94" s="77"/>
      <c r="C94" s="155" t="s">
        <v>1441</v>
      </c>
      <c r="D94" s="111" t="s">
        <v>26</v>
      </c>
      <c r="E94" s="110" t="s">
        <v>158</v>
      </c>
      <c r="F94" s="178" t="s">
        <v>493</v>
      </c>
      <c r="G94" s="158" t="s">
        <v>2825</v>
      </c>
      <c r="H94" s="188" t="s">
        <v>1256</v>
      </c>
      <c r="I94" s="103">
        <v>3</v>
      </c>
      <c r="J94" s="70">
        <v>3</v>
      </c>
      <c r="K94" s="70">
        <f t="shared" si="5"/>
        <v>9</v>
      </c>
      <c r="L94" s="139" t="str">
        <f t="shared" si="4"/>
        <v>Orta Risk</v>
      </c>
      <c r="M94" s="192" t="s">
        <v>1259</v>
      </c>
      <c r="N94" s="228" t="s">
        <v>1258</v>
      </c>
      <c r="O94" s="82"/>
      <c r="P94" s="82"/>
      <c r="Q94" s="76" t="s">
        <v>132</v>
      </c>
      <c r="R94" s="70">
        <v>1</v>
      </c>
      <c r="S94" s="70">
        <v>3</v>
      </c>
      <c r="T94" s="70">
        <f t="shared" si="6"/>
        <v>3</v>
      </c>
      <c r="U94" s="134" t="str">
        <f t="shared" si="7"/>
        <v>Katlanılabilir Riskler</v>
      </c>
      <c r="V94" s="80"/>
      <c r="W94" s="75" t="s">
        <v>136</v>
      </c>
    </row>
    <row r="95" spans="1:23" ht="114.75" customHeight="1">
      <c r="A95" s="104">
        <v>92</v>
      </c>
      <c r="B95" s="77"/>
      <c r="C95" s="155" t="s">
        <v>1442</v>
      </c>
      <c r="D95" s="111" t="s">
        <v>26</v>
      </c>
      <c r="E95" s="110" t="s">
        <v>158</v>
      </c>
      <c r="F95" s="178" t="s">
        <v>382</v>
      </c>
      <c r="G95" s="158" t="s">
        <v>2825</v>
      </c>
      <c r="H95" s="188" t="s">
        <v>1260</v>
      </c>
      <c r="I95" s="103">
        <v>3</v>
      </c>
      <c r="J95" s="70">
        <v>3</v>
      </c>
      <c r="K95" s="70">
        <f t="shared" si="5"/>
        <v>9</v>
      </c>
      <c r="L95" s="139" t="str">
        <f t="shared" si="4"/>
        <v>Orta Risk</v>
      </c>
      <c r="M95" s="192" t="s">
        <v>1261</v>
      </c>
      <c r="N95" s="228" t="s">
        <v>1262</v>
      </c>
      <c r="O95" s="82"/>
      <c r="P95" s="82"/>
      <c r="Q95" s="76" t="s">
        <v>132</v>
      </c>
      <c r="R95" s="70">
        <v>1</v>
      </c>
      <c r="S95" s="70">
        <v>3</v>
      </c>
      <c r="T95" s="70">
        <f t="shared" si="6"/>
        <v>3</v>
      </c>
      <c r="U95" s="134" t="str">
        <f t="shared" si="7"/>
        <v>Katlanılabilir Riskler</v>
      </c>
      <c r="V95" s="80"/>
      <c r="W95" s="75" t="s">
        <v>136</v>
      </c>
    </row>
    <row r="96" spans="1:23" ht="112.5" customHeight="1">
      <c r="A96" s="104">
        <v>93</v>
      </c>
      <c r="B96" s="77"/>
      <c r="C96" s="155" t="s">
        <v>1443</v>
      </c>
      <c r="D96" s="111" t="s">
        <v>26</v>
      </c>
      <c r="E96" s="110" t="s">
        <v>158</v>
      </c>
      <c r="F96" s="178" t="s">
        <v>383</v>
      </c>
      <c r="G96" s="158" t="s">
        <v>2825</v>
      </c>
      <c r="H96" s="113" t="s">
        <v>266</v>
      </c>
      <c r="I96" s="103">
        <v>3</v>
      </c>
      <c r="J96" s="70">
        <v>3</v>
      </c>
      <c r="K96" s="70">
        <f t="shared" si="5"/>
        <v>9</v>
      </c>
      <c r="L96" s="139" t="str">
        <f t="shared" si="4"/>
        <v>Orta Risk</v>
      </c>
      <c r="M96" s="194" t="s">
        <v>1314</v>
      </c>
      <c r="N96" s="228" t="s">
        <v>145</v>
      </c>
      <c r="O96" s="82"/>
      <c r="P96" s="82"/>
      <c r="Q96" s="76" t="s">
        <v>132</v>
      </c>
      <c r="R96" s="70">
        <v>1</v>
      </c>
      <c r="S96" s="70">
        <v>3</v>
      </c>
      <c r="T96" s="70">
        <f t="shared" si="6"/>
        <v>3</v>
      </c>
      <c r="U96" s="134" t="str">
        <f t="shared" si="7"/>
        <v>Katlanılabilir Riskler</v>
      </c>
      <c r="V96" s="80"/>
      <c r="W96" s="75" t="s">
        <v>136</v>
      </c>
    </row>
    <row r="97" spans="1:23" ht="126" customHeight="1">
      <c r="A97" s="104">
        <v>94</v>
      </c>
      <c r="B97" s="77"/>
      <c r="C97" s="155" t="s">
        <v>1444</v>
      </c>
      <c r="D97" s="111" t="s">
        <v>26</v>
      </c>
      <c r="E97" s="110" t="s">
        <v>158</v>
      </c>
      <c r="F97" s="178" t="s">
        <v>494</v>
      </c>
      <c r="G97" s="158" t="s">
        <v>2825</v>
      </c>
      <c r="H97" s="188" t="s">
        <v>202</v>
      </c>
      <c r="I97" s="103">
        <v>3</v>
      </c>
      <c r="J97" s="70">
        <v>3</v>
      </c>
      <c r="K97" s="70">
        <f t="shared" si="5"/>
        <v>9</v>
      </c>
      <c r="L97" s="139" t="str">
        <f t="shared" si="4"/>
        <v>Orta Risk</v>
      </c>
      <c r="M97" s="192" t="s">
        <v>1292</v>
      </c>
      <c r="N97" s="228" t="s">
        <v>1294</v>
      </c>
      <c r="O97" s="82"/>
      <c r="P97" s="82"/>
      <c r="Q97" s="76" t="s">
        <v>132</v>
      </c>
      <c r="R97" s="70">
        <v>1</v>
      </c>
      <c r="S97" s="70">
        <v>3</v>
      </c>
      <c r="T97" s="70">
        <f t="shared" si="6"/>
        <v>3</v>
      </c>
      <c r="U97" s="134" t="str">
        <f t="shared" si="7"/>
        <v>Katlanılabilir Riskler</v>
      </c>
      <c r="V97" s="80"/>
      <c r="W97" s="75" t="s">
        <v>136</v>
      </c>
    </row>
    <row r="98" spans="1:23" ht="126" customHeight="1">
      <c r="A98" s="104">
        <v>95</v>
      </c>
      <c r="B98" s="77"/>
      <c r="C98" s="155" t="s">
        <v>1445</v>
      </c>
      <c r="D98" s="111" t="s">
        <v>26</v>
      </c>
      <c r="E98" s="110" t="s">
        <v>158</v>
      </c>
      <c r="F98" s="178" t="s">
        <v>495</v>
      </c>
      <c r="G98" s="158" t="s">
        <v>2825</v>
      </c>
      <c r="H98" s="168" t="s">
        <v>218</v>
      </c>
      <c r="I98" s="103">
        <v>3</v>
      </c>
      <c r="J98" s="70">
        <v>3</v>
      </c>
      <c r="K98" s="70">
        <f t="shared" si="5"/>
        <v>9</v>
      </c>
      <c r="L98" s="139" t="str">
        <f t="shared" si="4"/>
        <v>Orta Risk</v>
      </c>
      <c r="M98" s="192" t="s">
        <v>1267</v>
      </c>
      <c r="N98" s="228" t="s">
        <v>1268</v>
      </c>
      <c r="O98" s="82"/>
      <c r="P98" s="82"/>
      <c r="Q98" s="76" t="s">
        <v>132</v>
      </c>
      <c r="R98" s="70">
        <v>1</v>
      </c>
      <c r="S98" s="70">
        <v>3</v>
      </c>
      <c r="T98" s="70">
        <f t="shared" si="6"/>
        <v>3</v>
      </c>
      <c r="U98" s="134" t="str">
        <f t="shared" si="7"/>
        <v>Katlanılabilir Riskler</v>
      </c>
      <c r="V98" s="80"/>
      <c r="W98" s="75" t="s">
        <v>136</v>
      </c>
    </row>
    <row r="99" spans="1:23" ht="126" customHeight="1">
      <c r="A99" s="104">
        <v>96</v>
      </c>
      <c r="B99" s="77"/>
      <c r="C99" s="155" t="s">
        <v>1446</v>
      </c>
      <c r="D99" s="111" t="s">
        <v>26</v>
      </c>
      <c r="E99" s="110" t="s">
        <v>158</v>
      </c>
      <c r="F99" s="178" t="s">
        <v>496</v>
      </c>
      <c r="G99" s="158" t="s">
        <v>2825</v>
      </c>
      <c r="H99" s="188" t="s">
        <v>202</v>
      </c>
      <c r="I99" s="103">
        <v>3</v>
      </c>
      <c r="J99" s="70">
        <v>3</v>
      </c>
      <c r="K99" s="70">
        <f t="shared" si="5"/>
        <v>9</v>
      </c>
      <c r="L99" s="139" t="str">
        <f t="shared" si="4"/>
        <v>Orta Risk</v>
      </c>
      <c r="M99" s="192" t="s">
        <v>1292</v>
      </c>
      <c r="N99" s="228" t="s">
        <v>1294</v>
      </c>
      <c r="O99" s="82"/>
      <c r="P99" s="82"/>
      <c r="Q99" s="76" t="s">
        <v>132</v>
      </c>
      <c r="R99" s="70">
        <v>1</v>
      </c>
      <c r="S99" s="70">
        <v>3</v>
      </c>
      <c r="T99" s="70">
        <f t="shared" si="6"/>
        <v>3</v>
      </c>
      <c r="U99" s="134" t="str">
        <f t="shared" si="7"/>
        <v>Katlanılabilir Riskler</v>
      </c>
      <c r="V99" s="80"/>
      <c r="W99" s="75" t="s">
        <v>136</v>
      </c>
    </row>
    <row r="100" spans="1:23" ht="126" customHeight="1">
      <c r="A100" s="104">
        <v>97</v>
      </c>
      <c r="B100" s="77"/>
      <c r="C100" s="155" t="s">
        <v>1447</v>
      </c>
      <c r="D100" s="111" t="s">
        <v>26</v>
      </c>
      <c r="E100" s="110" t="s">
        <v>158</v>
      </c>
      <c r="F100" s="178" t="s">
        <v>497</v>
      </c>
      <c r="G100" s="158" t="s">
        <v>2825</v>
      </c>
      <c r="H100" s="203" t="s">
        <v>3557</v>
      </c>
      <c r="I100" s="103">
        <v>3</v>
      </c>
      <c r="J100" s="70">
        <v>3</v>
      </c>
      <c r="K100" s="70">
        <f t="shared" si="5"/>
        <v>9</v>
      </c>
      <c r="L100" s="139" t="str">
        <f t="shared" si="4"/>
        <v>Orta Risk</v>
      </c>
      <c r="M100" s="194" t="s">
        <v>3558</v>
      </c>
      <c r="N100" s="227"/>
      <c r="O100" s="82"/>
      <c r="P100" s="82"/>
      <c r="Q100" s="76" t="s">
        <v>132</v>
      </c>
      <c r="R100" s="70">
        <v>1</v>
      </c>
      <c r="S100" s="70">
        <v>3</v>
      </c>
      <c r="T100" s="70">
        <f t="shared" si="6"/>
        <v>3</v>
      </c>
      <c r="U100" s="134" t="str">
        <f t="shared" si="7"/>
        <v>Katlanılabilir Riskler</v>
      </c>
      <c r="V100" s="80"/>
      <c r="W100" s="75" t="s">
        <v>136</v>
      </c>
    </row>
    <row r="101" spans="1:23" ht="126" customHeight="1">
      <c r="A101" s="104">
        <v>98</v>
      </c>
      <c r="B101" s="77"/>
      <c r="C101" s="155" t="s">
        <v>1448</v>
      </c>
      <c r="D101" s="111" t="s">
        <v>26</v>
      </c>
      <c r="E101" s="110" t="s">
        <v>158</v>
      </c>
      <c r="F101" s="178" t="s">
        <v>498</v>
      </c>
      <c r="G101" s="158" t="s">
        <v>2825</v>
      </c>
      <c r="H101" s="203" t="s">
        <v>3559</v>
      </c>
      <c r="I101" s="103">
        <v>3</v>
      </c>
      <c r="J101" s="70">
        <v>3</v>
      </c>
      <c r="K101" s="70">
        <f t="shared" si="5"/>
        <v>9</v>
      </c>
      <c r="L101" s="139" t="str">
        <f t="shared" si="4"/>
        <v>Orta Risk</v>
      </c>
      <c r="M101" s="194" t="s">
        <v>498</v>
      </c>
      <c r="N101" s="227" t="s">
        <v>2623</v>
      </c>
      <c r="O101" s="82"/>
      <c r="P101" s="82"/>
      <c r="Q101" s="76" t="s">
        <v>132</v>
      </c>
      <c r="R101" s="70">
        <v>1</v>
      </c>
      <c r="S101" s="70">
        <v>3</v>
      </c>
      <c r="T101" s="70">
        <f t="shared" si="6"/>
        <v>3</v>
      </c>
      <c r="U101" s="134" t="str">
        <f t="shared" si="7"/>
        <v>Katlanılabilir Riskler</v>
      </c>
      <c r="V101" s="80"/>
      <c r="W101" s="75" t="s">
        <v>136</v>
      </c>
    </row>
    <row r="102" spans="1:23" ht="126" customHeight="1">
      <c r="A102" s="104">
        <v>99</v>
      </c>
      <c r="B102" s="77"/>
      <c r="C102" s="155" t="s">
        <v>1449</v>
      </c>
      <c r="D102" s="111" t="s">
        <v>26</v>
      </c>
      <c r="E102" s="110" t="s">
        <v>158</v>
      </c>
      <c r="F102" s="178" t="s">
        <v>499</v>
      </c>
      <c r="G102" s="158" t="s">
        <v>2825</v>
      </c>
      <c r="H102" s="203" t="s">
        <v>3560</v>
      </c>
      <c r="I102" s="103">
        <v>3</v>
      </c>
      <c r="J102" s="70">
        <v>3</v>
      </c>
      <c r="K102" s="70">
        <f t="shared" si="5"/>
        <v>9</v>
      </c>
      <c r="L102" s="139" t="str">
        <f t="shared" si="4"/>
        <v>Orta Risk</v>
      </c>
      <c r="M102" s="194" t="s">
        <v>3561</v>
      </c>
      <c r="N102" s="227" t="s">
        <v>2623</v>
      </c>
      <c r="O102" s="82"/>
      <c r="P102" s="82"/>
      <c r="Q102" s="76" t="s">
        <v>132</v>
      </c>
      <c r="R102" s="70">
        <v>1</v>
      </c>
      <c r="S102" s="70">
        <v>3</v>
      </c>
      <c r="T102" s="70">
        <f t="shared" si="6"/>
        <v>3</v>
      </c>
      <c r="U102" s="134" t="str">
        <f t="shared" si="7"/>
        <v>Katlanılabilir Riskler</v>
      </c>
      <c r="V102" s="80"/>
      <c r="W102" s="75" t="s">
        <v>136</v>
      </c>
    </row>
    <row r="103" spans="1:23" ht="126" customHeight="1">
      <c r="A103" s="104">
        <v>100</v>
      </c>
      <c r="B103" s="77"/>
      <c r="C103" s="155" t="s">
        <v>1450</v>
      </c>
      <c r="D103" s="111" t="s">
        <v>26</v>
      </c>
      <c r="E103" s="110" t="s">
        <v>158</v>
      </c>
      <c r="F103" s="178" t="s">
        <v>500</v>
      </c>
      <c r="G103" s="158" t="s">
        <v>2825</v>
      </c>
      <c r="H103" s="203" t="s">
        <v>3560</v>
      </c>
      <c r="I103" s="103">
        <v>3</v>
      </c>
      <c r="J103" s="70">
        <v>3</v>
      </c>
      <c r="K103" s="70">
        <f t="shared" si="5"/>
        <v>9</v>
      </c>
      <c r="L103" s="139" t="str">
        <f t="shared" si="4"/>
        <v>Orta Risk</v>
      </c>
      <c r="M103" s="194" t="s">
        <v>3562</v>
      </c>
      <c r="N103" s="227" t="s">
        <v>2623</v>
      </c>
      <c r="O103" s="82"/>
      <c r="P103" s="82"/>
      <c r="Q103" s="76" t="s">
        <v>132</v>
      </c>
      <c r="R103" s="70">
        <v>1</v>
      </c>
      <c r="S103" s="70">
        <v>3</v>
      </c>
      <c r="T103" s="70">
        <f t="shared" si="6"/>
        <v>3</v>
      </c>
      <c r="U103" s="134" t="str">
        <f t="shared" si="7"/>
        <v>Katlanılabilir Riskler</v>
      </c>
      <c r="V103" s="80"/>
      <c r="W103" s="75" t="s">
        <v>136</v>
      </c>
    </row>
    <row r="104" spans="1:23" ht="127.5" customHeight="1">
      <c r="A104" s="104">
        <v>101</v>
      </c>
      <c r="B104" s="77"/>
      <c r="C104" s="155" t="s">
        <v>1451</v>
      </c>
      <c r="D104" s="111" t="s">
        <v>26</v>
      </c>
      <c r="E104" s="110" t="s">
        <v>158</v>
      </c>
      <c r="F104" s="178" t="s">
        <v>501</v>
      </c>
      <c r="G104" s="158" t="s">
        <v>2825</v>
      </c>
      <c r="H104" s="203" t="s">
        <v>3563</v>
      </c>
      <c r="I104" s="103">
        <v>3</v>
      </c>
      <c r="J104" s="70">
        <v>3</v>
      </c>
      <c r="K104" s="70">
        <f t="shared" si="5"/>
        <v>9</v>
      </c>
      <c r="L104" s="139" t="str">
        <f t="shared" si="4"/>
        <v>Orta Risk</v>
      </c>
      <c r="M104" s="194" t="s">
        <v>3564</v>
      </c>
      <c r="N104" s="227" t="s">
        <v>145</v>
      </c>
      <c r="O104" s="82"/>
      <c r="P104" s="82"/>
      <c r="Q104" s="76" t="s">
        <v>132</v>
      </c>
      <c r="R104" s="70">
        <v>1</v>
      </c>
      <c r="S104" s="70">
        <v>3</v>
      </c>
      <c r="T104" s="70">
        <f t="shared" si="6"/>
        <v>3</v>
      </c>
      <c r="U104" s="134" t="str">
        <f t="shared" si="7"/>
        <v>Katlanılabilir Riskler</v>
      </c>
      <c r="V104" s="80"/>
      <c r="W104" s="75" t="s">
        <v>136</v>
      </c>
    </row>
    <row r="105" spans="1:23" ht="135" customHeight="1">
      <c r="A105" s="104">
        <v>102</v>
      </c>
      <c r="B105" s="77"/>
      <c r="C105" s="155" t="s">
        <v>1452</v>
      </c>
      <c r="D105" s="111" t="s">
        <v>26</v>
      </c>
      <c r="E105" s="110" t="s">
        <v>158</v>
      </c>
      <c r="F105" s="178" t="s">
        <v>502</v>
      </c>
      <c r="G105" s="158" t="s">
        <v>2825</v>
      </c>
      <c r="H105" s="203" t="s">
        <v>3565</v>
      </c>
      <c r="I105" s="103">
        <v>3</v>
      </c>
      <c r="J105" s="70">
        <v>3</v>
      </c>
      <c r="K105" s="70">
        <f t="shared" si="5"/>
        <v>9</v>
      </c>
      <c r="L105" s="139" t="str">
        <f t="shared" si="4"/>
        <v>Orta Risk</v>
      </c>
      <c r="M105" s="194" t="s">
        <v>3566</v>
      </c>
      <c r="N105" s="227" t="s">
        <v>145</v>
      </c>
      <c r="O105" s="82"/>
      <c r="P105" s="82"/>
      <c r="Q105" s="76" t="s">
        <v>132</v>
      </c>
      <c r="R105" s="70">
        <v>1</v>
      </c>
      <c r="S105" s="70">
        <v>3</v>
      </c>
      <c r="T105" s="70">
        <f t="shared" si="6"/>
        <v>3</v>
      </c>
      <c r="U105" s="134" t="str">
        <f t="shared" si="7"/>
        <v>Katlanılabilir Riskler</v>
      </c>
      <c r="V105" s="80"/>
      <c r="W105" s="75" t="s">
        <v>136</v>
      </c>
    </row>
    <row r="106" spans="1:23" ht="132" customHeight="1">
      <c r="A106" s="104">
        <v>103</v>
      </c>
      <c r="B106" s="77"/>
      <c r="C106" s="155" t="s">
        <v>1453</v>
      </c>
      <c r="D106" s="111" t="s">
        <v>26</v>
      </c>
      <c r="E106" s="110" t="s">
        <v>158</v>
      </c>
      <c r="F106" s="178" t="s">
        <v>503</v>
      </c>
      <c r="G106" s="158" t="s">
        <v>2825</v>
      </c>
      <c r="H106" s="203" t="s">
        <v>3567</v>
      </c>
      <c r="I106" s="103">
        <v>3</v>
      </c>
      <c r="J106" s="70">
        <v>3</v>
      </c>
      <c r="K106" s="70">
        <f t="shared" si="5"/>
        <v>9</v>
      </c>
      <c r="L106" s="139" t="str">
        <f t="shared" si="4"/>
        <v>Orta Risk</v>
      </c>
      <c r="M106" s="194" t="s">
        <v>3568</v>
      </c>
      <c r="N106" s="227" t="s">
        <v>2623</v>
      </c>
      <c r="O106" s="82"/>
      <c r="P106" s="82"/>
      <c r="Q106" s="76" t="s">
        <v>132</v>
      </c>
      <c r="R106" s="70">
        <v>1</v>
      </c>
      <c r="S106" s="70">
        <v>3</v>
      </c>
      <c r="T106" s="70">
        <f t="shared" si="6"/>
        <v>3</v>
      </c>
      <c r="U106" s="134" t="str">
        <f t="shared" si="7"/>
        <v>Katlanılabilir Riskler</v>
      </c>
      <c r="V106" s="80"/>
      <c r="W106" s="75" t="s">
        <v>136</v>
      </c>
    </row>
    <row r="107" spans="1:23" ht="132" customHeight="1">
      <c r="A107" s="104">
        <v>104</v>
      </c>
      <c r="B107" s="77"/>
      <c r="C107" s="155" t="s">
        <v>1454</v>
      </c>
      <c r="D107" s="111" t="s">
        <v>26</v>
      </c>
      <c r="E107" s="110" t="s">
        <v>158</v>
      </c>
      <c r="F107" s="178" t="s">
        <v>504</v>
      </c>
      <c r="G107" s="158" t="s">
        <v>2825</v>
      </c>
      <c r="H107" s="203" t="s">
        <v>3567</v>
      </c>
      <c r="I107" s="103">
        <v>3</v>
      </c>
      <c r="J107" s="70">
        <v>3</v>
      </c>
      <c r="K107" s="70">
        <f t="shared" si="5"/>
        <v>9</v>
      </c>
      <c r="L107" s="139" t="str">
        <f t="shared" si="4"/>
        <v>Orta Risk</v>
      </c>
      <c r="M107" s="194" t="s">
        <v>3569</v>
      </c>
      <c r="N107" s="227" t="s">
        <v>2623</v>
      </c>
      <c r="O107" s="82"/>
      <c r="P107" s="82"/>
      <c r="Q107" s="76" t="s">
        <v>132</v>
      </c>
      <c r="R107" s="70">
        <v>1</v>
      </c>
      <c r="S107" s="70">
        <v>3</v>
      </c>
      <c r="T107" s="70">
        <f t="shared" si="6"/>
        <v>3</v>
      </c>
      <c r="U107" s="134" t="str">
        <f t="shared" si="7"/>
        <v>Katlanılabilir Riskler</v>
      </c>
      <c r="V107" s="80"/>
      <c r="W107" s="75" t="s">
        <v>136</v>
      </c>
    </row>
    <row r="108" spans="1:23" ht="132" customHeight="1">
      <c r="A108" s="104">
        <v>105</v>
      </c>
      <c r="B108" s="77"/>
      <c r="C108" s="155" t="s">
        <v>1455</v>
      </c>
      <c r="D108" s="111" t="s">
        <v>26</v>
      </c>
      <c r="E108" s="110" t="s">
        <v>158</v>
      </c>
      <c r="F108" s="178" t="s">
        <v>505</v>
      </c>
      <c r="G108" s="158" t="s">
        <v>2825</v>
      </c>
      <c r="H108" s="203" t="s">
        <v>3570</v>
      </c>
      <c r="I108" s="103">
        <v>3</v>
      </c>
      <c r="J108" s="70">
        <v>4</v>
      </c>
      <c r="K108" s="70">
        <f t="shared" si="5"/>
        <v>12</v>
      </c>
      <c r="L108" s="139" t="str">
        <f t="shared" si="4"/>
        <v>Orta Risk</v>
      </c>
      <c r="M108" s="194" t="s">
        <v>3571</v>
      </c>
      <c r="N108" s="227" t="s">
        <v>2623</v>
      </c>
      <c r="O108" s="82"/>
      <c r="P108" s="82"/>
      <c r="Q108" s="76" t="s">
        <v>132</v>
      </c>
      <c r="R108" s="70">
        <v>1</v>
      </c>
      <c r="S108" s="70">
        <v>3</v>
      </c>
      <c r="T108" s="70">
        <f t="shared" si="6"/>
        <v>3</v>
      </c>
      <c r="U108" s="134" t="str">
        <f t="shared" si="7"/>
        <v>Katlanılabilir Riskler</v>
      </c>
      <c r="V108" s="80"/>
      <c r="W108" s="75" t="s">
        <v>136</v>
      </c>
    </row>
    <row r="109" spans="1:23" ht="114" customHeight="1">
      <c r="A109" s="104">
        <v>106</v>
      </c>
      <c r="B109" s="77"/>
      <c r="C109" s="155" t="s">
        <v>1456</v>
      </c>
      <c r="D109" s="111" t="s">
        <v>26</v>
      </c>
      <c r="E109" s="110" t="s">
        <v>158</v>
      </c>
      <c r="F109" s="178" t="s">
        <v>506</v>
      </c>
      <c r="G109" s="158" t="s">
        <v>2825</v>
      </c>
      <c r="H109" s="203" t="s">
        <v>3570</v>
      </c>
      <c r="I109" s="103">
        <v>3</v>
      </c>
      <c r="J109" s="70">
        <v>4</v>
      </c>
      <c r="K109" s="70">
        <f t="shared" si="5"/>
        <v>12</v>
      </c>
      <c r="L109" s="139" t="str">
        <f t="shared" si="4"/>
        <v>Orta Risk</v>
      </c>
      <c r="M109" s="194" t="s">
        <v>3572</v>
      </c>
      <c r="N109" s="227" t="s">
        <v>2623</v>
      </c>
      <c r="O109" s="82"/>
      <c r="P109" s="82"/>
      <c r="Q109" s="76" t="s">
        <v>132</v>
      </c>
      <c r="R109" s="70">
        <v>1</v>
      </c>
      <c r="S109" s="70">
        <v>3</v>
      </c>
      <c r="T109" s="70">
        <f t="shared" si="6"/>
        <v>3</v>
      </c>
      <c r="U109" s="134" t="str">
        <f t="shared" si="7"/>
        <v>Katlanılabilir Riskler</v>
      </c>
      <c r="V109" s="80"/>
      <c r="W109" s="75" t="s">
        <v>136</v>
      </c>
    </row>
    <row r="110" spans="1:23" ht="115.5" customHeight="1">
      <c r="A110" s="104">
        <v>107</v>
      </c>
      <c r="B110" s="77"/>
      <c r="C110" s="155" t="s">
        <v>1457</v>
      </c>
      <c r="D110" s="111" t="s">
        <v>26</v>
      </c>
      <c r="E110" s="110" t="s">
        <v>158</v>
      </c>
      <c r="F110" s="178" t="s">
        <v>507</v>
      </c>
      <c r="G110" s="158" t="s">
        <v>2825</v>
      </c>
      <c r="H110" s="203" t="s">
        <v>3570</v>
      </c>
      <c r="I110" s="103">
        <v>3</v>
      </c>
      <c r="J110" s="70">
        <v>3</v>
      </c>
      <c r="K110" s="70">
        <f t="shared" si="5"/>
        <v>9</v>
      </c>
      <c r="L110" s="139" t="str">
        <f t="shared" si="4"/>
        <v>Orta Risk</v>
      </c>
      <c r="M110" s="194" t="s">
        <v>3573</v>
      </c>
      <c r="N110" s="227" t="s">
        <v>2623</v>
      </c>
      <c r="O110" s="82"/>
      <c r="P110" s="82"/>
      <c r="Q110" s="76" t="s">
        <v>132</v>
      </c>
      <c r="R110" s="70">
        <v>1</v>
      </c>
      <c r="S110" s="70">
        <v>3</v>
      </c>
      <c r="T110" s="70">
        <f t="shared" si="6"/>
        <v>3</v>
      </c>
      <c r="U110" s="134" t="str">
        <f t="shared" si="7"/>
        <v>Katlanılabilir Riskler</v>
      </c>
      <c r="V110" s="80"/>
      <c r="W110" s="75" t="s">
        <v>136</v>
      </c>
    </row>
    <row r="111" spans="1:23" ht="130.5" customHeight="1">
      <c r="A111" s="104">
        <v>108</v>
      </c>
      <c r="B111" s="77"/>
      <c r="C111" s="155" t="s">
        <v>1458</v>
      </c>
      <c r="D111" s="111" t="s">
        <v>26</v>
      </c>
      <c r="E111" s="110" t="s">
        <v>158</v>
      </c>
      <c r="F111" s="179" t="s">
        <v>506</v>
      </c>
      <c r="G111" s="158" t="s">
        <v>2825</v>
      </c>
      <c r="H111" s="203" t="s">
        <v>3570</v>
      </c>
      <c r="I111" s="103">
        <v>3</v>
      </c>
      <c r="J111" s="70">
        <v>3</v>
      </c>
      <c r="K111" s="70">
        <f t="shared" si="5"/>
        <v>9</v>
      </c>
      <c r="L111" s="139" t="str">
        <f t="shared" si="4"/>
        <v>Orta Risk</v>
      </c>
      <c r="M111" s="194" t="s">
        <v>3572</v>
      </c>
      <c r="N111" s="227" t="s">
        <v>2623</v>
      </c>
      <c r="O111" s="82"/>
      <c r="P111" s="82"/>
      <c r="Q111" s="76" t="s">
        <v>132</v>
      </c>
      <c r="R111" s="70">
        <v>1</v>
      </c>
      <c r="S111" s="70">
        <v>3</v>
      </c>
      <c r="T111" s="70">
        <f t="shared" si="6"/>
        <v>3</v>
      </c>
      <c r="U111" s="134" t="str">
        <f t="shared" si="7"/>
        <v>Katlanılabilir Riskler</v>
      </c>
      <c r="V111" s="80"/>
      <c r="W111" s="75" t="s">
        <v>136</v>
      </c>
    </row>
    <row r="112" spans="1:23" ht="135">
      <c r="A112" s="104">
        <v>109</v>
      </c>
      <c r="B112" s="77"/>
      <c r="C112" s="155" t="s">
        <v>1459</v>
      </c>
      <c r="D112" s="111" t="s">
        <v>26</v>
      </c>
      <c r="E112" s="110" t="s">
        <v>158</v>
      </c>
      <c r="F112" s="179" t="s">
        <v>508</v>
      </c>
      <c r="G112" s="158" t="s">
        <v>2825</v>
      </c>
      <c r="H112" s="188" t="s">
        <v>2689</v>
      </c>
      <c r="I112" s="103">
        <v>3</v>
      </c>
      <c r="J112" s="70">
        <v>3</v>
      </c>
      <c r="K112" s="70">
        <f t="shared" si="5"/>
        <v>9</v>
      </c>
      <c r="L112" s="139" t="str">
        <f t="shared" si="4"/>
        <v>Orta Risk</v>
      </c>
      <c r="M112" s="192" t="s">
        <v>3574</v>
      </c>
      <c r="N112" s="227" t="s">
        <v>3575</v>
      </c>
      <c r="O112" s="82"/>
      <c r="P112" s="82"/>
      <c r="Q112" s="76" t="s">
        <v>132</v>
      </c>
      <c r="R112" s="70">
        <v>1</v>
      </c>
      <c r="S112" s="70">
        <v>3</v>
      </c>
      <c r="T112" s="70">
        <f t="shared" si="6"/>
        <v>3</v>
      </c>
      <c r="U112" s="134" t="str">
        <f t="shared" si="7"/>
        <v>Katlanılabilir Riskler</v>
      </c>
      <c r="V112" s="80"/>
      <c r="W112" s="75" t="s">
        <v>136</v>
      </c>
    </row>
    <row r="113" spans="1:23" ht="135">
      <c r="A113" s="104">
        <v>110</v>
      </c>
      <c r="B113" s="77"/>
      <c r="C113" s="155" t="s">
        <v>1460</v>
      </c>
      <c r="D113" s="111" t="s">
        <v>26</v>
      </c>
      <c r="E113" s="110" t="s">
        <v>158</v>
      </c>
      <c r="F113" s="179" t="s">
        <v>509</v>
      </c>
      <c r="G113" s="158" t="s">
        <v>2825</v>
      </c>
      <c r="H113" s="203" t="s">
        <v>2708</v>
      </c>
      <c r="I113" s="103">
        <v>3</v>
      </c>
      <c r="J113" s="70">
        <v>3</v>
      </c>
      <c r="K113" s="70">
        <f t="shared" si="5"/>
        <v>9</v>
      </c>
      <c r="L113" s="139" t="str">
        <f t="shared" si="4"/>
        <v>Orta Risk</v>
      </c>
      <c r="M113" s="214" t="s">
        <v>3576</v>
      </c>
      <c r="N113" s="227" t="s">
        <v>2919</v>
      </c>
      <c r="O113" s="82"/>
      <c r="P113" s="82"/>
      <c r="Q113" s="76" t="s">
        <v>132</v>
      </c>
      <c r="R113" s="70">
        <v>1</v>
      </c>
      <c r="S113" s="70">
        <v>3</v>
      </c>
      <c r="T113" s="70">
        <f t="shared" si="6"/>
        <v>3</v>
      </c>
      <c r="U113" s="134" t="str">
        <f t="shared" si="7"/>
        <v>Katlanılabilir Riskler</v>
      </c>
      <c r="V113" s="80"/>
      <c r="W113" s="75" t="s">
        <v>136</v>
      </c>
    </row>
    <row r="114" spans="1:23" ht="135">
      <c r="A114" s="104">
        <v>111</v>
      </c>
      <c r="B114" s="77"/>
      <c r="C114" s="155" t="s">
        <v>1461</v>
      </c>
      <c r="D114" s="111" t="s">
        <v>26</v>
      </c>
      <c r="E114" s="110" t="s">
        <v>158</v>
      </c>
      <c r="F114" s="179" t="s">
        <v>510</v>
      </c>
      <c r="G114" s="158" t="s">
        <v>2825</v>
      </c>
      <c r="H114" s="203" t="s">
        <v>3430</v>
      </c>
      <c r="I114" s="103">
        <v>3</v>
      </c>
      <c r="J114" s="70">
        <v>3</v>
      </c>
      <c r="K114" s="70">
        <f t="shared" si="5"/>
        <v>9</v>
      </c>
      <c r="L114" s="139" t="str">
        <f t="shared" si="4"/>
        <v>Orta Risk</v>
      </c>
      <c r="M114" s="212" t="s">
        <v>3577</v>
      </c>
      <c r="N114" s="227" t="s">
        <v>2919</v>
      </c>
      <c r="O114" s="82"/>
      <c r="P114" s="82"/>
      <c r="Q114" s="76" t="s">
        <v>132</v>
      </c>
      <c r="R114" s="70">
        <v>1</v>
      </c>
      <c r="S114" s="70">
        <v>3</v>
      </c>
      <c r="T114" s="70">
        <f t="shared" si="6"/>
        <v>3</v>
      </c>
      <c r="U114" s="134" t="str">
        <f t="shared" si="7"/>
        <v>Katlanılabilir Riskler</v>
      </c>
      <c r="V114" s="80"/>
      <c r="W114" s="75" t="s">
        <v>136</v>
      </c>
    </row>
    <row r="115" spans="1:23" ht="135">
      <c r="A115" s="104">
        <v>112</v>
      </c>
      <c r="B115" s="77"/>
      <c r="C115" s="155" t="s">
        <v>1462</v>
      </c>
      <c r="D115" s="111" t="s">
        <v>26</v>
      </c>
      <c r="E115" s="110" t="s">
        <v>158</v>
      </c>
      <c r="G115" s="158" t="s">
        <v>2825</v>
      </c>
      <c r="H115" s="203"/>
      <c r="I115" s="103">
        <v>3</v>
      </c>
      <c r="J115" s="70">
        <v>3</v>
      </c>
      <c r="K115" s="70">
        <f t="shared" si="5"/>
        <v>9</v>
      </c>
      <c r="L115" s="139" t="str">
        <f t="shared" si="4"/>
        <v>Orta Risk</v>
      </c>
      <c r="M115" s="212"/>
      <c r="N115" s="227"/>
      <c r="O115" s="82"/>
      <c r="P115" s="82"/>
      <c r="Q115" s="76" t="s">
        <v>132</v>
      </c>
      <c r="R115" s="70">
        <v>1</v>
      </c>
      <c r="S115" s="70">
        <v>3</v>
      </c>
      <c r="T115" s="70">
        <f t="shared" si="6"/>
        <v>3</v>
      </c>
      <c r="U115" s="134" t="str">
        <f t="shared" si="7"/>
        <v>Katlanılabilir Riskler</v>
      </c>
      <c r="V115" s="80"/>
      <c r="W115" s="75" t="s">
        <v>136</v>
      </c>
    </row>
    <row r="116" spans="1:23" ht="88.5" customHeight="1">
      <c r="A116" s="104">
        <v>113</v>
      </c>
      <c r="B116" s="77"/>
      <c r="C116" s="155" t="s">
        <v>1463</v>
      </c>
      <c r="D116" s="111" t="s">
        <v>26</v>
      </c>
      <c r="E116" s="110" t="s">
        <v>159</v>
      </c>
      <c r="F116" s="178" t="s">
        <v>511</v>
      </c>
      <c r="G116" s="122" t="s">
        <v>164</v>
      </c>
      <c r="H116" s="188" t="s">
        <v>1252</v>
      </c>
      <c r="I116" s="103">
        <v>3</v>
      </c>
      <c r="J116" s="70">
        <v>3</v>
      </c>
      <c r="K116" s="70">
        <f t="shared" si="5"/>
        <v>9</v>
      </c>
      <c r="L116" s="139" t="str">
        <f t="shared" si="4"/>
        <v>Orta Risk</v>
      </c>
      <c r="M116" s="215" t="s">
        <v>2920</v>
      </c>
      <c r="N116" s="229" t="s">
        <v>1276</v>
      </c>
      <c r="O116" s="82"/>
      <c r="P116" s="82"/>
      <c r="Q116" s="76" t="s">
        <v>2921</v>
      </c>
      <c r="R116" s="70">
        <v>1</v>
      </c>
      <c r="S116" s="70">
        <v>3</v>
      </c>
      <c r="T116" s="70">
        <f t="shared" si="6"/>
        <v>3</v>
      </c>
      <c r="U116" s="134" t="str">
        <f t="shared" si="7"/>
        <v>Katlanılabilir Riskler</v>
      </c>
      <c r="V116" s="80"/>
      <c r="W116" s="75" t="s">
        <v>136</v>
      </c>
    </row>
    <row r="117" spans="1:23" ht="77.25" customHeight="1">
      <c r="A117" s="104">
        <v>114</v>
      </c>
      <c r="B117" s="77"/>
      <c r="C117" s="155" t="s">
        <v>1464</v>
      </c>
      <c r="D117" s="111" t="s">
        <v>26</v>
      </c>
      <c r="E117" s="110" t="s">
        <v>159</v>
      </c>
      <c r="F117" s="178" t="s">
        <v>512</v>
      </c>
      <c r="G117" s="122" t="s">
        <v>164</v>
      </c>
      <c r="H117" s="188" t="s">
        <v>1253</v>
      </c>
      <c r="I117" s="103">
        <v>3</v>
      </c>
      <c r="J117" s="70">
        <v>3</v>
      </c>
      <c r="K117" s="70">
        <f t="shared" si="5"/>
        <v>9</v>
      </c>
      <c r="L117" s="139" t="str">
        <f t="shared" si="4"/>
        <v>Orta Risk</v>
      </c>
      <c r="M117" s="192" t="s">
        <v>1254</v>
      </c>
      <c r="N117" s="228" t="s">
        <v>1255</v>
      </c>
      <c r="O117" s="82"/>
      <c r="P117" s="82"/>
      <c r="Q117" s="161" t="s">
        <v>2921</v>
      </c>
      <c r="R117" s="70">
        <v>1</v>
      </c>
      <c r="S117" s="70">
        <v>3</v>
      </c>
      <c r="T117" s="70">
        <f t="shared" si="6"/>
        <v>3</v>
      </c>
      <c r="U117" s="134" t="str">
        <f t="shared" si="7"/>
        <v>Katlanılabilir Riskler</v>
      </c>
      <c r="V117" s="80"/>
      <c r="W117" s="75" t="s">
        <v>136</v>
      </c>
    </row>
    <row r="118" spans="1:23" ht="70.5" customHeight="1">
      <c r="A118" s="104">
        <v>115</v>
      </c>
      <c r="B118" s="77"/>
      <c r="C118" s="155" t="s">
        <v>1465</v>
      </c>
      <c r="D118" s="111" t="s">
        <v>26</v>
      </c>
      <c r="E118" s="110" t="s">
        <v>159</v>
      </c>
      <c r="F118" s="178" t="s">
        <v>463</v>
      </c>
      <c r="G118" s="122" t="s">
        <v>164</v>
      </c>
      <c r="H118" s="188" t="s">
        <v>1256</v>
      </c>
      <c r="I118" s="103">
        <v>3</v>
      </c>
      <c r="J118" s="70">
        <v>3</v>
      </c>
      <c r="K118" s="70">
        <f t="shared" si="5"/>
        <v>9</v>
      </c>
      <c r="L118" s="139" t="str">
        <f t="shared" si="4"/>
        <v>Orta Risk</v>
      </c>
      <c r="M118" s="192" t="s">
        <v>1257</v>
      </c>
      <c r="N118" s="228" t="s">
        <v>1258</v>
      </c>
      <c r="O118" s="82"/>
      <c r="P118" s="82"/>
      <c r="Q118" s="161" t="s">
        <v>2921</v>
      </c>
      <c r="R118" s="70">
        <v>1</v>
      </c>
      <c r="S118" s="70">
        <v>3</v>
      </c>
      <c r="T118" s="70">
        <f t="shared" si="6"/>
        <v>3</v>
      </c>
      <c r="U118" s="134" t="str">
        <f t="shared" si="7"/>
        <v>Katlanılabilir Riskler</v>
      </c>
      <c r="V118" s="80"/>
      <c r="W118" s="75" t="s">
        <v>136</v>
      </c>
    </row>
    <row r="119" spans="1:23" ht="135">
      <c r="A119" s="104">
        <v>116</v>
      </c>
      <c r="B119" s="77"/>
      <c r="C119" s="155" t="s">
        <v>1466</v>
      </c>
      <c r="D119" s="111" t="s">
        <v>26</v>
      </c>
      <c r="E119" s="110" t="s">
        <v>159</v>
      </c>
      <c r="F119" s="178" t="s">
        <v>382</v>
      </c>
      <c r="G119" s="122" t="s">
        <v>164</v>
      </c>
      <c r="H119" s="188" t="s">
        <v>1256</v>
      </c>
      <c r="I119" s="103">
        <v>3</v>
      </c>
      <c r="J119" s="70">
        <v>3</v>
      </c>
      <c r="K119" s="70">
        <f t="shared" si="5"/>
        <v>9</v>
      </c>
      <c r="L119" s="139" t="str">
        <f t="shared" si="4"/>
        <v>Orta Risk</v>
      </c>
      <c r="M119" s="192" t="s">
        <v>1259</v>
      </c>
      <c r="N119" s="228" t="s">
        <v>1258</v>
      </c>
      <c r="O119" s="82"/>
      <c r="P119" s="82"/>
      <c r="Q119" s="161" t="s">
        <v>2921</v>
      </c>
      <c r="R119" s="70">
        <v>1</v>
      </c>
      <c r="S119" s="70">
        <v>3</v>
      </c>
      <c r="T119" s="70">
        <f t="shared" si="6"/>
        <v>3</v>
      </c>
      <c r="U119" s="134" t="str">
        <f t="shared" si="7"/>
        <v>Katlanılabilir Riskler</v>
      </c>
      <c r="V119" s="80"/>
      <c r="W119" s="75" t="s">
        <v>136</v>
      </c>
    </row>
    <row r="120" spans="1:23" ht="135">
      <c r="A120" s="104">
        <v>117</v>
      </c>
      <c r="B120" s="77"/>
      <c r="C120" s="155" t="s">
        <v>1467</v>
      </c>
      <c r="D120" s="111" t="s">
        <v>26</v>
      </c>
      <c r="E120" s="110" t="s">
        <v>159</v>
      </c>
      <c r="F120" s="178" t="s">
        <v>383</v>
      </c>
      <c r="G120" s="122" t="s">
        <v>164</v>
      </c>
      <c r="H120" s="188" t="s">
        <v>1260</v>
      </c>
      <c r="I120" s="103">
        <v>3</v>
      </c>
      <c r="J120" s="70">
        <v>3</v>
      </c>
      <c r="K120" s="70">
        <f t="shared" si="5"/>
        <v>9</v>
      </c>
      <c r="L120" s="139" t="str">
        <f t="shared" si="4"/>
        <v>Orta Risk</v>
      </c>
      <c r="M120" s="192" t="s">
        <v>1261</v>
      </c>
      <c r="N120" s="228" t="s">
        <v>1262</v>
      </c>
      <c r="O120" s="82"/>
      <c r="P120" s="82"/>
      <c r="Q120" s="161" t="s">
        <v>2921</v>
      </c>
      <c r="R120" s="70">
        <v>1</v>
      </c>
      <c r="S120" s="70">
        <v>3</v>
      </c>
      <c r="T120" s="70">
        <f t="shared" si="6"/>
        <v>3</v>
      </c>
      <c r="U120" s="134" t="str">
        <f t="shared" si="7"/>
        <v>Katlanılabilir Riskler</v>
      </c>
      <c r="V120" s="80"/>
      <c r="W120" s="75" t="s">
        <v>136</v>
      </c>
    </row>
    <row r="121" spans="1:23" ht="81.75" customHeight="1">
      <c r="A121" s="104">
        <v>118</v>
      </c>
      <c r="B121" s="77"/>
      <c r="C121" s="155" t="s">
        <v>1468</v>
      </c>
      <c r="D121" s="111" t="s">
        <v>26</v>
      </c>
      <c r="E121" s="110" t="s">
        <v>159</v>
      </c>
      <c r="F121" s="178" t="s">
        <v>513</v>
      </c>
      <c r="G121" s="122" t="s">
        <v>164</v>
      </c>
      <c r="H121" s="188" t="s">
        <v>1264</v>
      </c>
      <c r="I121" s="103">
        <v>4</v>
      </c>
      <c r="J121" s="70">
        <v>5</v>
      </c>
      <c r="K121" s="70">
        <f t="shared" si="5"/>
        <v>20</v>
      </c>
      <c r="L121" s="139" t="str">
        <f t="shared" si="4"/>
        <v>Yüksek Seviye</v>
      </c>
      <c r="M121" s="192" t="s">
        <v>1263</v>
      </c>
      <c r="N121" s="228" t="s">
        <v>1265</v>
      </c>
      <c r="O121" s="82"/>
      <c r="P121" s="82"/>
      <c r="Q121" s="161" t="s">
        <v>2921</v>
      </c>
      <c r="R121" s="70">
        <v>1</v>
      </c>
      <c r="S121" s="70">
        <v>3</v>
      </c>
      <c r="T121" s="70">
        <f t="shared" si="6"/>
        <v>3</v>
      </c>
      <c r="U121" s="134" t="str">
        <f t="shared" si="7"/>
        <v>Katlanılabilir Riskler</v>
      </c>
      <c r="V121" s="80"/>
      <c r="W121" s="75" t="s">
        <v>136</v>
      </c>
    </row>
    <row r="122" spans="1:23" ht="135">
      <c r="A122" s="104">
        <v>119</v>
      </c>
      <c r="B122" s="77"/>
      <c r="C122" s="155" t="s">
        <v>1469</v>
      </c>
      <c r="D122" s="111" t="s">
        <v>26</v>
      </c>
      <c r="E122" s="110" t="s">
        <v>159</v>
      </c>
      <c r="F122" s="178" t="s">
        <v>514</v>
      </c>
      <c r="G122" s="122" t="s">
        <v>164</v>
      </c>
      <c r="H122" s="188" t="s">
        <v>1266</v>
      </c>
      <c r="I122" s="103">
        <v>3</v>
      </c>
      <c r="J122" s="70">
        <v>4</v>
      </c>
      <c r="K122" s="70">
        <f t="shared" si="5"/>
        <v>12</v>
      </c>
      <c r="L122" s="139" t="str">
        <f t="shared" si="4"/>
        <v>Orta Risk</v>
      </c>
      <c r="M122" s="192" t="s">
        <v>1267</v>
      </c>
      <c r="N122" s="228" t="s">
        <v>1268</v>
      </c>
      <c r="O122" s="82"/>
      <c r="P122" s="82"/>
      <c r="Q122" s="161" t="s">
        <v>2921</v>
      </c>
      <c r="R122" s="70">
        <v>1</v>
      </c>
      <c r="S122" s="70">
        <v>3</v>
      </c>
      <c r="T122" s="70">
        <f t="shared" si="6"/>
        <v>3</v>
      </c>
      <c r="U122" s="134" t="str">
        <f t="shared" si="7"/>
        <v>Katlanılabilir Riskler</v>
      </c>
      <c r="V122" s="80"/>
      <c r="W122" s="75" t="s">
        <v>136</v>
      </c>
    </row>
    <row r="123" spans="1:23" ht="135">
      <c r="A123" s="104">
        <v>120</v>
      </c>
      <c r="B123" s="77"/>
      <c r="C123" s="155" t="s">
        <v>1470</v>
      </c>
      <c r="D123" s="111" t="s">
        <v>26</v>
      </c>
      <c r="E123" s="110" t="s">
        <v>159</v>
      </c>
      <c r="F123" s="178" t="s">
        <v>515</v>
      </c>
      <c r="G123" s="122" t="s">
        <v>164</v>
      </c>
      <c r="H123" s="188" t="s">
        <v>1269</v>
      </c>
      <c r="I123" s="103">
        <v>3</v>
      </c>
      <c r="J123" s="70">
        <v>3</v>
      </c>
      <c r="K123" s="70">
        <f t="shared" si="5"/>
        <v>9</v>
      </c>
      <c r="L123" s="139" t="str">
        <f t="shared" si="4"/>
        <v>Orta Risk</v>
      </c>
      <c r="M123" s="192" t="s">
        <v>1270</v>
      </c>
      <c r="N123" s="228" t="s">
        <v>1271</v>
      </c>
      <c r="O123" s="82"/>
      <c r="P123" s="82"/>
      <c r="Q123" s="161" t="s">
        <v>2921</v>
      </c>
      <c r="R123" s="70">
        <v>1</v>
      </c>
      <c r="S123" s="70">
        <v>3</v>
      </c>
      <c r="T123" s="70">
        <f t="shared" si="6"/>
        <v>3</v>
      </c>
      <c r="U123" s="134" t="str">
        <f t="shared" si="7"/>
        <v>Katlanılabilir Riskler</v>
      </c>
      <c r="V123" s="80"/>
      <c r="W123" s="75" t="s">
        <v>136</v>
      </c>
    </row>
    <row r="124" spans="1:23" ht="135">
      <c r="A124" s="104">
        <v>121</v>
      </c>
      <c r="B124" s="77"/>
      <c r="C124" s="155" t="s">
        <v>1471</v>
      </c>
      <c r="D124" s="111" t="s">
        <v>26</v>
      </c>
      <c r="E124" s="110" t="s">
        <v>159</v>
      </c>
      <c r="F124" s="178" t="s">
        <v>516</v>
      </c>
      <c r="G124" s="122" t="s">
        <v>164</v>
      </c>
      <c r="H124" s="188" t="s">
        <v>1275</v>
      </c>
      <c r="I124" s="103">
        <v>5</v>
      </c>
      <c r="J124" s="70">
        <v>3</v>
      </c>
      <c r="K124" s="70">
        <f t="shared" si="5"/>
        <v>15</v>
      </c>
      <c r="L124" s="139" t="str">
        <f t="shared" si="4"/>
        <v>Yüksek Seviye</v>
      </c>
      <c r="M124" s="192" t="s">
        <v>1277</v>
      </c>
      <c r="N124" s="229" t="s">
        <v>1276</v>
      </c>
      <c r="O124" s="82"/>
      <c r="P124" s="82"/>
      <c r="Q124" s="161" t="s">
        <v>2921</v>
      </c>
      <c r="R124" s="70">
        <v>1</v>
      </c>
      <c r="S124" s="70">
        <v>3</v>
      </c>
      <c r="T124" s="70">
        <f t="shared" si="6"/>
        <v>3</v>
      </c>
      <c r="U124" s="134" t="str">
        <f t="shared" si="7"/>
        <v>Katlanılabilir Riskler</v>
      </c>
      <c r="V124" s="80"/>
      <c r="W124" s="75" t="s">
        <v>136</v>
      </c>
    </row>
    <row r="125" spans="1:23" ht="135">
      <c r="A125" s="104">
        <v>122</v>
      </c>
      <c r="B125" s="77"/>
      <c r="C125" s="155" t="s">
        <v>1472</v>
      </c>
      <c r="D125" s="111" t="s">
        <v>26</v>
      </c>
      <c r="E125" s="110" t="s">
        <v>159</v>
      </c>
      <c r="F125" s="178" t="s">
        <v>1272</v>
      </c>
      <c r="G125" s="122" t="s">
        <v>164</v>
      </c>
      <c r="H125" s="188" t="s">
        <v>1273</v>
      </c>
      <c r="I125" s="103">
        <v>4</v>
      </c>
      <c r="J125" s="70">
        <v>5</v>
      </c>
      <c r="K125" s="70">
        <f t="shared" si="5"/>
        <v>20</v>
      </c>
      <c r="L125" s="139" t="str">
        <f t="shared" si="4"/>
        <v>Yüksek Seviye</v>
      </c>
      <c r="M125" s="192" t="s">
        <v>1274</v>
      </c>
      <c r="N125" s="228" t="s">
        <v>1255</v>
      </c>
      <c r="O125" s="82"/>
      <c r="P125" s="82"/>
      <c r="Q125" s="161" t="s">
        <v>2921</v>
      </c>
      <c r="R125" s="70">
        <v>1</v>
      </c>
      <c r="S125" s="70">
        <v>3</v>
      </c>
      <c r="T125" s="70">
        <f t="shared" si="6"/>
        <v>3</v>
      </c>
      <c r="U125" s="134" t="str">
        <f t="shared" si="7"/>
        <v>Katlanılabilir Riskler</v>
      </c>
      <c r="V125" s="80"/>
      <c r="W125" s="75" t="s">
        <v>136</v>
      </c>
    </row>
    <row r="126" spans="1:23" ht="135">
      <c r="A126" s="104">
        <v>123</v>
      </c>
      <c r="B126" s="77"/>
      <c r="C126" s="155" t="s">
        <v>1473</v>
      </c>
      <c r="D126" s="111" t="s">
        <v>26</v>
      </c>
      <c r="E126" s="110" t="s">
        <v>159</v>
      </c>
      <c r="F126" s="178" t="s">
        <v>517</v>
      </c>
      <c r="G126" s="122" t="s">
        <v>164</v>
      </c>
      <c r="H126" s="188" t="s">
        <v>1278</v>
      </c>
      <c r="I126" s="103">
        <v>3</v>
      </c>
      <c r="J126" s="70">
        <v>3</v>
      </c>
      <c r="K126" s="70">
        <f t="shared" si="5"/>
        <v>9</v>
      </c>
      <c r="L126" s="139" t="str">
        <f t="shared" si="4"/>
        <v>Orta Risk</v>
      </c>
      <c r="M126" s="192" t="s">
        <v>1279</v>
      </c>
      <c r="N126" s="230" t="s">
        <v>1276</v>
      </c>
      <c r="O126" s="82"/>
      <c r="P126" s="82"/>
      <c r="Q126" s="161" t="s">
        <v>2921</v>
      </c>
      <c r="R126" s="70">
        <v>1</v>
      </c>
      <c r="S126" s="70">
        <v>3</v>
      </c>
      <c r="T126" s="70">
        <f t="shared" si="6"/>
        <v>3</v>
      </c>
      <c r="U126" s="134" t="str">
        <f t="shared" si="7"/>
        <v>Katlanılabilir Riskler</v>
      </c>
      <c r="V126" s="80"/>
      <c r="W126" s="75" t="s">
        <v>136</v>
      </c>
    </row>
    <row r="127" spans="1:23" ht="135">
      <c r="A127" s="104">
        <v>124</v>
      </c>
      <c r="B127" s="77"/>
      <c r="C127" s="155" t="s">
        <v>1474</v>
      </c>
      <c r="D127" s="111" t="s">
        <v>26</v>
      </c>
      <c r="E127" s="110" t="s">
        <v>159</v>
      </c>
      <c r="F127" s="178" t="s">
        <v>518</v>
      </c>
      <c r="G127" s="122" t="s">
        <v>164</v>
      </c>
      <c r="H127" s="188" t="s">
        <v>1290</v>
      </c>
      <c r="I127" s="103">
        <v>3</v>
      </c>
      <c r="J127" s="70">
        <v>3</v>
      </c>
      <c r="K127" s="70">
        <f t="shared" si="5"/>
        <v>9</v>
      </c>
      <c r="L127" s="139" t="str">
        <f t="shared" si="4"/>
        <v>Orta Risk</v>
      </c>
      <c r="M127" s="192" t="s">
        <v>1291</v>
      </c>
      <c r="N127" s="230" t="s">
        <v>1276</v>
      </c>
      <c r="O127" s="82"/>
      <c r="P127" s="82"/>
      <c r="Q127" s="161" t="s">
        <v>2921</v>
      </c>
      <c r="R127" s="70">
        <v>1</v>
      </c>
      <c r="S127" s="70">
        <v>3</v>
      </c>
      <c r="T127" s="70">
        <f t="shared" si="6"/>
        <v>3</v>
      </c>
      <c r="U127" s="134" t="str">
        <f t="shared" si="7"/>
        <v>Katlanılabilir Riskler</v>
      </c>
      <c r="V127" s="80"/>
      <c r="W127" s="75" t="s">
        <v>136</v>
      </c>
    </row>
    <row r="128" spans="1:23" ht="135">
      <c r="A128" s="104">
        <v>125</v>
      </c>
      <c r="B128" s="77"/>
      <c r="C128" s="155" t="s">
        <v>1475</v>
      </c>
      <c r="D128" s="111" t="s">
        <v>26</v>
      </c>
      <c r="E128" s="110" t="s">
        <v>159</v>
      </c>
      <c r="F128" s="178" t="s">
        <v>519</v>
      </c>
      <c r="G128" s="122" t="s">
        <v>164</v>
      </c>
      <c r="H128" s="188" t="s">
        <v>1286</v>
      </c>
      <c r="I128" s="103">
        <v>3</v>
      </c>
      <c r="J128" s="70">
        <v>3</v>
      </c>
      <c r="K128" s="70">
        <f t="shared" si="5"/>
        <v>9</v>
      </c>
      <c r="L128" s="139" t="str">
        <f t="shared" si="4"/>
        <v>Orta Risk</v>
      </c>
      <c r="M128" s="192" t="s">
        <v>1288</v>
      </c>
      <c r="N128" s="230" t="s">
        <v>1276</v>
      </c>
      <c r="O128" s="82"/>
      <c r="P128" s="82"/>
      <c r="Q128" s="161" t="s">
        <v>2921</v>
      </c>
      <c r="R128" s="70">
        <v>1</v>
      </c>
      <c r="S128" s="70">
        <v>3</v>
      </c>
      <c r="T128" s="70">
        <f t="shared" si="6"/>
        <v>3</v>
      </c>
      <c r="U128" s="134" t="str">
        <f t="shared" si="7"/>
        <v>Katlanılabilir Riskler</v>
      </c>
      <c r="V128" s="80"/>
      <c r="W128" s="75" t="s">
        <v>136</v>
      </c>
    </row>
    <row r="129" spans="1:23" ht="135">
      <c r="A129" s="104">
        <v>126</v>
      </c>
      <c r="B129" s="77"/>
      <c r="C129" s="155" t="s">
        <v>1476</v>
      </c>
      <c r="D129" s="111" t="s">
        <v>26</v>
      </c>
      <c r="E129" s="110" t="s">
        <v>159</v>
      </c>
      <c r="F129" s="178" t="s">
        <v>508</v>
      </c>
      <c r="G129" s="122" t="s">
        <v>164</v>
      </c>
      <c r="H129" s="188" t="s">
        <v>1287</v>
      </c>
      <c r="I129" s="103">
        <v>3</v>
      </c>
      <c r="J129" s="70">
        <v>3</v>
      </c>
      <c r="K129" s="70">
        <f t="shared" si="5"/>
        <v>9</v>
      </c>
      <c r="L129" s="139" t="str">
        <f t="shared" si="4"/>
        <v>Orta Risk</v>
      </c>
      <c r="M129" s="192" t="s">
        <v>1289</v>
      </c>
      <c r="N129" s="228" t="s">
        <v>1265</v>
      </c>
      <c r="O129" s="82"/>
      <c r="P129" s="82"/>
      <c r="Q129" s="161" t="s">
        <v>2921</v>
      </c>
      <c r="R129" s="70">
        <v>1</v>
      </c>
      <c r="S129" s="70">
        <v>3</v>
      </c>
      <c r="T129" s="70">
        <f t="shared" si="6"/>
        <v>3</v>
      </c>
      <c r="U129" s="134" t="str">
        <f t="shared" si="7"/>
        <v>Katlanılabilir Riskler</v>
      </c>
      <c r="V129" s="80"/>
      <c r="W129" s="75" t="s">
        <v>136</v>
      </c>
    </row>
    <row r="130" spans="1:23" ht="135">
      <c r="A130" s="104">
        <v>127</v>
      </c>
      <c r="B130" s="77"/>
      <c r="C130" s="155" t="s">
        <v>1477</v>
      </c>
      <c r="D130" s="111" t="s">
        <v>26</v>
      </c>
      <c r="E130" s="110" t="s">
        <v>159</v>
      </c>
      <c r="G130" s="122" t="s">
        <v>164</v>
      </c>
      <c r="H130" s="188"/>
      <c r="I130" s="103">
        <v>3</v>
      </c>
      <c r="J130" s="70">
        <v>3</v>
      </c>
      <c r="K130" s="70">
        <f t="shared" si="5"/>
        <v>9</v>
      </c>
      <c r="L130" s="139" t="str">
        <f t="shared" si="4"/>
        <v>Orta Risk</v>
      </c>
      <c r="M130" s="192" t="s">
        <v>1342</v>
      </c>
      <c r="N130" s="228" t="s">
        <v>1337</v>
      </c>
      <c r="O130" s="82"/>
      <c r="P130" s="82"/>
      <c r="Q130" s="161" t="s">
        <v>2921</v>
      </c>
      <c r="R130" s="70">
        <v>1</v>
      </c>
      <c r="S130" s="70">
        <v>3</v>
      </c>
      <c r="T130" s="70">
        <f t="shared" si="6"/>
        <v>3</v>
      </c>
      <c r="U130" s="134" t="str">
        <f t="shared" si="7"/>
        <v>Katlanılabilir Riskler</v>
      </c>
      <c r="V130" s="80"/>
      <c r="W130" s="75" t="s">
        <v>136</v>
      </c>
    </row>
    <row r="131" spans="1:23" ht="135">
      <c r="A131" s="104">
        <v>128</v>
      </c>
      <c r="B131" s="77"/>
      <c r="C131" s="155" t="s">
        <v>1478</v>
      </c>
      <c r="D131" s="111" t="s">
        <v>26</v>
      </c>
      <c r="E131" s="110" t="s">
        <v>159</v>
      </c>
      <c r="G131" s="122" t="s">
        <v>164</v>
      </c>
      <c r="H131" s="188"/>
      <c r="I131" s="103">
        <v>3</v>
      </c>
      <c r="J131" s="70">
        <v>3</v>
      </c>
      <c r="K131" s="70">
        <f t="shared" si="5"/>
        <v>9</v>
      </c>
      <c r="L131" s="139" t="str">
        <f t="shared" ref="L131:L194" si="8">IF(K131&lt;=1,"Çok Düşük Risk",IF(K131&lt;=6,"Düşük Risk",IF(K131&lt;=12,"Orta Risk",IF(K131&lt;=20,"Yüksek Seviye",IF(K131&lt;=25,"Çok Yüksek Seviye",)))))</f>
        <v>Orta Risk</v>
      </c>
      <c r="O131" s="82"/>
      <c r="P131" s="82"/>
      <c r="Q131" s="76" t="s">
        <v>132</v>
      </c>
      <c r="R131" s="70">
        <v>1</v>
      </c>
      <c r="S131" s="70">
        <v>3</v>
      </c>
      <c r="T131" s="70">
        <f t="shared" si="6"/>
        <v>3</v>
      </c>
      <c r="U131" s="134" t="str">
        <f t="shared" si="7"/>
        <v>Katlanılabilir Riskler</v>
      </c>
      <c r="V131" s="80"/>
      <c r="W131" s="75" t="s">
        <v>136</v>
      </c>
    </row>
    <row r="132" spans="1:23" ht="149.25">
      <c r="A132" s="104">
        <v>129</v>
      </c>
      <c r="B132" s="77"/>
      <c r="C132" s="155" t="s">
        <v>1479</v>
      </c>
      <c r="D132" s="111" t="s">
        <v>26</v>
      </c>
      <c r="E132" s="110" t="s">
        <v>160</v>
      </c>
      <c r="F132" s="178" t="s">
        <v>520</v>
      </c>
      <c r="G132" s="120" t="s">
        <v>137</v>
      </c>
      <c r="H132" s="188" t="s">
        <v>202</v>
      </c>
      <c r="I132" s="103">
        <v>3</v>
      </c>
      <c r="J132" s="70">
        <v>3</v>
      </c>
      <c r="K132" s="70">
        <f t="shared" ref="K132:K195" si="9">I132*J132</f>
        <v>9</v>
      </c>
      <c r="L132" s="139" t="str">
        <f t="shared" si="8"/>
        <v>Orta Risk</v>
      </c>
      <c r="M132" s="192" t="s">
        <v>1292</v>
      </c>
      <c r="N132" s="228" t="s">
        <v>1294</v>
      </c>
      <c r="O132" s="82"/>
      <c r="P132" s="82"/>
      <c r="Q132" s="76" t="s">
        <v>132</v>
      </c>
      <c r="R132" s="70">
        <v>1</v>
      </c>
      <c r="S132" s="70">
        <v>3</v>
      </c>
      <c r="T132" s="70">
        <f t="shared" ref="T132:T195" si="10">R132*S132</f>
        <v>3</v>
      </c>
      <c r="U132" s="134" t="str">
        <f t="shared" ref="U132:U195" si="11">IF(T132&lt;=2,"Önemsiz Riskler",IF(T132&lt;=6,"Katlanılabilir Riskler",IF(T132&lt;=12,"Orta Düzeydeki Riskler",IF(T132&lt;=20,"Önemli Riskler",IF(T132&lt;=25,"Kabul Edilemez Riskler")))))</f>
        <v>Katlanılabilir Riskler</v>
      </c>
      <c r="V132" s="80"/>
      <c r="W132" s="75" t="s">
        <v>136</v>
      </c>
    </row>
    <row r="133" spans="1:23" ht="149.25">
      <c r="A133" s="104">
        <v>130</v>
      </c>
      <c r="B133" s="77"/>
      <c r="C133" s="155" t="s">
        <v>1480</v>
      </c>
      <c r="D133" s="111" t="s">
        <v>26</v>
      </c>
      <c r="E133" s="110" t="s">
        <v>160</v>
      </c>
      <c r="F133" s="178" t="s">
        <v>521</v>
      </c>
      <c r="G133" s="120" t="s">
        <v>137</v>
      </c>
      <c r="H133" s="188" t="s">
        <v>233</v>
      </c>
      <c r="I133" s="103">
        <v>3</v>
      </c>
      <c r="J133" s="70">
        <v>3</v>
      </c>
      <c r="K133" s="70">
        <f t="shared" si="9"/>
        <v>9</v>
      </c>
      <c r="L133" s="139" t="str">
        <f t="shared" si="8"/>
        <v>Orta Risk</v>
      </c>
      <c r="M133" s="192" t="s">
        <v>1293</v>
      </c>
      <c r="N133" s="228" t="s">
        <v>1295</v>
      </c>
      <c r="O133" s="82"/>
      <c r="P133" s="82"/>
      <c r="Q133" s="76" t="s">
        <v>132</v>
      </c>
      <c r="R133" s="70">
        <v>1</v>
      </c>
      <c r="S133" s="70">
        <v>3</v>
      </c>
      <c r="T133" s="70">
        <f t="shared" si="10"/>
        <v>3</v>
      </c>
      <c r="U133" s="134" t="str">
        <f t="shared" si="11"/>
        <v>Katlanılabilir Riskler</v>
      </c>
      <c r="V133" s="80"/>
      <c r="W133" s="75" t="s">
        <v>136</v>
      </c>
    </row>
    <row r="134" spans="1:23" ht="149.25">
      <c r="A134" s="104">
        <v>131</v>
      </c>
      <c r="B134" s="77"/>
      <c r="C134" s="155" t="s">
        <v>1481</v>
      </c>
      <c r="D134" s="111" t="s">
        <v>26</v>
      </c>
      <c r="E134" s="110" t="s">
        <v>160</v>
      </c>
      <c r="F134" s="178" t="s">
        <v>522</v>
      </c>
      <c r="G134" s="120" t="s">
        <v>137</v>
      </c>
      <c r="H134" s="188" t="s">
        <v>220</v>
      </c>
      <c r="I134" s="103">
        <v>3</v>
      </c>
      <c r="J134" s="70">
        <v>3</v>
      </c>
      <c r="K134" s="70">
        <f t="shared" si="9"/>
        <v>9</v>
      </c>
      <c r="L134" s="139" t="str">
        <f t="shared" si="8"/>
        <v>Orta Risk</v>
      </c>
      <c r="M134" s="193" t="s">
        <v>1297</v>
      </c>
      <c r="N134" s="228" t="s">
        <v>1296</v>
      </c>
      <c r="O134" s="82"/>
      <c r="P134" s="82"/>
      <c r="Q134" s="76" t="s">
        <v>132</v>
      </c>
      <c r="R134" s="70">
        <v>1</v>
      </c>
      <c r="S134" s="70">
        <v>3</v>
      </c>
      <c r="T134" s="70">
        <f t="shared" si="10"/>
        <v>3</v>
      </c>
      <c r="U134" s="134" t="str">
        <f t="shared" si="11"/>
        <v>Katlanılabilir Riskler</v>
      </c>
      <c r="V134" s="80"/>
      <c r="W134" s="75" t="s">
        <v>136</v>
      </c>
    </row>
    <row r="135" spans="1:23" ht="149.25">
      <c r="A135" s="104">
        <v>132</v>
      </c>
      <c r="B135" s="77"/>
      <c r="C135" s="155" t="s">
        <v>1482</v>
      </c>
      <c r="D135" s="111" t="s">
        <v>26</v>
      </c>
      <c r="E135" s="110" t="s">
        <v>160</v>
      </c>
      <c r="F135" s="178" t="s">
        <v>523</v>
      </c>
      <c r="G135" s="120" t="s">
        <v>137</v>
      </c>
      <c r="H135" s="113" t="s">
        <v>233</v>
      </c>
      <c r="I135" s="103">
        <v>3</v>
      </c>
      <c r="J135" s="70">
        <v>3</v>
      </c>
      <c r="K135" s="70">
        <f t="shared" si="9"/>
        <v>9</v>
      </c>
      <c r="L135" s="139" t="str">
        <f t="shared" si="8"/>
        <v>Orta Risk</v>
      </c>
      <c r="M135" s="192" t="s">
        <v>1298</v>
      </c>
      <c r="N135" s="228" t="s">
        <v>1299</v>
      </c>
      <c r="O135" s="82"/>
      <c r="P135" s="82"/>
      <c r="Q135" s="76" t="s">
        <v>132</v>
      </c>
      <c r="R135" s="70">
        <v>1</v>
      </c>
      <c r="S135" s="70">
        <v>3</v>
      </c>
      <c r="T135" s="70">
        <f t="shared" si="10"/>
        <v>3</v>
      </c>
      <c r="U135" s="134" t="str">
        <f t="shared" si="11"/>
        <v>Katlanılabilir Riskler</v>
      </c>
      <c r="V135" s="80"/>
      <c r="W135" s="75" t="s">
        <v>136</v>
      </c>
    </row>
    <row r="136" spans="1:23" ht="149.25">
      <c r="A136" s="104">
        <v>133</v>
      </c>
      <c r="B136" s="77"/>
      <c r="C136" s="155" t="s">
        <v>1483</v>
      </c>
      <c r="D136" s="111" t="s">
        <v>26</v>
      </c>
      <c r="E136" s="110" t="s">
        <v>160</v>
      </c>
      <c r="F136" s="178" t="s">
        <v>524</v>
      </c>
      <c r="G136" s="120" t="s">
        <v>137</v>
      </c>
      <c r="H136" s="168" t="s">
        <v>218</v>
      </c>
      <c r="I136" s="103">
        <v>3</v>
      </c>
      <c r="J136" s="70">
        <v>3</v>
      </c>
      <c r="K136" s="70">
        <f t="shared" si="9"/>
        <v>9</v>
      </c>
      <c r="L136" s="139" t="str">
        <f t="shared" si="8"/>
        <v>Orta Risk</v>
      </c>
      <c r="M136" s="192" t="s">
        <v>1267</v>
      </c>
      <c r="N136" s="228" t="s">
        <v>1268</v>
      </c>
      <c r="O136" s="82"/>
      <c r="P136" s="82"/>
      <c r="Q136" s="76" t="s">
        <v>132</v>
      </c>
      <c r="R136" s="70">
        <v>1</v>
      </c>
      <c r="S136" s="70">
        <v>3</v>
      </c>
      <c r="T136" s="70">
        <f t="shared" si="10"/>
        <v>3</v>
      </c>
      <c r="U136" s="134" t="str">
        <f t="shared" si="11"/>
        <v>Katlanılabilir Riskler</v>
      </c>
      <c r="V136" s="80"/>
      <c r="W136" s="75" t="s">
        <v>136</v>
      </c>
    </row>
    <row r="137" spans="1:23" ht="109.5" customHeight="1">
      <c r="A137" s="104">
        <v>134</v>
      </c>
      <c r="B137" s="77"/>
      <c r="C137" s="155" t="s">
        <v>1484</v>
      </c>
      <c r="D137" s="111" t="s">
        <v>26</v>
      </c>
      <c r="E137" s="110" t="s">
        <v>160</v>
      </c>
      <c r="F137" s="178" t="s">
        <v>525</v>
      </c>
      <c r="G137" s="120" t="s">
        <v>137</v>
      </c>
      <c r="H137" s="113" t="s">
        <v>233</v>
      </c>
      <c r="I137" s="103">
        <v>3</v>
      </c>
      <c r="J137" s="70">
        <v>3</v>
      </c>
      <c r="K137" s="70">
        <f t="shared" si="9"/>
        <v>9</v>
      </c>
      <c r="L137" s="139" t="str">
        <f t="shared" si="8"/>
        <v>Orta Risk</v>
      </c>
      <c r="M137" s="194" t="s">
        <v>1284</v>
      </c>
      <c r="N137" s="228" t="s">
        <v>153</v>
      </c>
      <c r="O137" s="82"/>
      <c r="P137" s="82"/>
      <c r="Q137" s="76" t="s">
        <v>132</v>
      </c>
      <c r="R137" s="70">
        <v>1</v>
      </c>
      <c r="S137" s="70">
        <v>3</v>
      </c>
      <c r="T137" s="70">
        <f t="shared" si="10"/>
        <v>3</v>
      </c>
      <c r="U137" s="134" t="str">
        <f t="shared" si="11"/>
        <v>Katlanılabilir Riskler</v>
      </c>
      <c r="V137" s="80"/>
      <c r="W137" s="75" t="s">
        <v>136</v>
      </c>
    </row>
    <row r="138" spans="1:23" ht="106.5" customHeight="1">
      <c r="A138" s="104">
        <v>135</v>
      </c>
      <c r="B138" s="77"/>
      <c r="C138" s="155" t="s">
        <v>1485</v>
      </c>
      <c r="D138" s="111" t="s">
        <v>26</v>
      </c>
      <c r="E138" s="110" t="s">
        <v>160</v>
      </c>
      <c r="F138" s="178" t="s">
        <v>526</v>
      </c>
      <c r="G138" s="120" t="s">
        <v>137</v>
      </c>
      <c r="H138" s="113" t="s">
        <v>233</v>
      </c>
      <c r="I138" s="103">
        <v>3</v>
      </c>
      <c r="J138" s="70">
        <v>3</v>
      </c>
      <c r="K138" s="70">
        <f t="shared" si="9"/>
        <v>9</v>
      </c>
      <c r="L138" s="139" t="str">
        <f t="shared" si="8"/>
        <v>Orta Risk</v>
      </c>
      <c r="M138" s="192" t="s">
        <v>1285</v>
      </c>
      <c r="N138" s="228" t="s">
        <v>153</v>
      </c>
      <c r="O138" s="82"/>
      <c r="P138" s="82"/>
      <c r="Q138" s="76" t="s">
        <v>132</v>
      </c>
      <c r="R138" s="70">
        <v>1</v>
      </c>
      <c r="S138" s="70">
        <v>3</v>
      </c>
      <c r="T138" s="70">
        <f t="shared" si="10"/>
        <v>3</v>
      </c>
      <c r="U138" s="134" t="str">
        <f t="shared" si="11"/>
        <v>Katlanılabilir Riskler</v>
      </c>
      <c r="V138" s="80"/>
      <c r="W138" s="75" t="s">
        <v>136</v>
      </c>
    </row>
    <row r="139" spans="1:23" ht="149.25">
      <c r="A139" s="104">
        <v>136</v>
      </c>
      <c r="B139" s="77"/>
      <c r="C139" s="155" t="s">
        <v>1486</v>
      </c>
      <c r="D139" s="111" t="s">
        <v>26</v>
      </c>
      <c r="E139" s="110" t="s">
        <v>160</v>
      </c>
      <c r="F139" s="178" t="s">
        <v>527</v>
      </c>
      <c r="G139" s="120" t="s">
        <v>137</v>
      </c>
      <c r="H139" s="113" t="s">
        <v>202</v>
      </c>
      <c r="I139" s="103">
        <v>4</v>
      </c>
      <c r="J139" s="70">
        <v>4</v>
      </c>
      <c r="K139" s="70">
        <f t="shared" si="9"/>
        <v>16</v>
      </c>
      <c r="L139" s="139" t="str">
        <f t="shared" si="8"/>
        <v>Yüksek Seviye</v>
      </c>
      <c r="M139" s="192" t="s">
        <v>1303</v>
      </c>
      <c r="N139" s="228" t="s">
        <v>1294</v>
      </c>
      <c r="O139" s="82"/>
      <c r="P139" s="82"/>
      <c r="Q139" s="76" t="s">
        <v>132</v>
      </c>
      <c r="R139" s="70">
        <v>1</v>
      </c>
      <c r="S139" s="70">
        <v>3</v>
      </c>
      <c r="T139" s="70">
        <f t="shared" si="10"/>
        <v>3</v>
      </c>
      <c r="U139" s="134" t="str">
        <f t="shared" si="11"/>
        <v>Katlanılabilir Riskler</v>
      </c>
      <c r="V139" s="80"/>
      <c r="W139" s="75" t="s">
        <v>136</v>
      </c>
    </row>
    <row r="140" spans="1:23" ht="149.25">
      <c r="A140" s="104">
        <v>137</v>
      </c>
      <c r="B140" s="77"/>
      <c r="C140" s="155" t="s">
        <v>1487</v>
      </c>
      <c r="D140" s="111" t="s">
        <v>26</v>
      </c>
      <c r="E140" s="110" t="s">
        <v>160</v>
      </c>
      <c r="F140" s="178" t="s">
        <v>528</v>
      </c>
      <c r="G140" s="120" t="s">
        <v>137</v>
      </c>
      <c r="H140" s="188" t="s">
        <v>1301</v>
      </c>
      <c r="I140" s="103">
        <v>3</v>
      </c>
      <c r="J140" s="70">
        <v>3</v>
      </c>
      <c r="K140" s="70">
        <f t="shared" si="9"/>
        <v>9</v>
      </c>
      <c r="L140" s="139" t="str">
        <f t="shared" si="8"/>
        <v>Orta Risk</v>
      </c>
      <c r="M140" s="192" t="s">
        <v>1301</v>
      </c>
      <c r="N140" s="228" t="s">
        <v>1301</v>
      </c>
      <c r="O140" s="82"/>
      <c r="P140" s="82"/>
      <c r="Q140" s="76" t="s">
        <v>132</v>
      </c>
      <c r="R140" s="70">
        <v>1</v>
      </c>
      <c r="S140" s="70">
        <v>3</v>
      </c>
      <c r="T140" s="70">
        <f t="shared" si="10"/>
        <v>3</v>
      </c>
      <c r="U140" s="134" t="str">
        <f t="shared" si="11"/>
        <v>Katlanılabilir Riskler</v>
      </c>
      <c r="V140" s="80"/>
      <c r="W140" s="75" t="s">
        <v>136</v>
      </c>
    </row>
    <row r="141" spans="1:23" ht="149.25">
      <c r="A141" s="104">
        <v>138</v>
      </c>
      <c r="B141" s="77"/>
      <c r="C141" s="155" t="s">
        <v>1488</v>
      </c>
      <c r="D141" s="111" t="s">
        <v>26</v>
      </c>
      <c r="E141" s="110" t="s">
        <v>160</v>
      </c>
      <c r="F141" s="179" t="s">
        <v>529</v>
      </c>
      <c r="G141" s="120" t="s">
        <v>137</v>
      </c>
      <c r="H141" s="113" t="s">
        <v>1281</v>
      </c>
      <c r="I141" s="103">
        <v>3</v>
      </c>
      <c r="J141" s="70">
        <v>3</v>
      </c>
      <c r="K141" s="70">
        <f t="shared" si="9"/>
        <v>9</v>
      </c>
      <c r="L141" s="139" t="str">
        <f t="shared" si="8"/>
        <v>Orta Risk</v>
      </c>
      <c r="M141" s="192" t="s">
        <v>1282</v>
      </c>
      <c r="N141" s="228" t="s">
        <v>1283</v>
      </c>
      <c r="O141" s="82"/>
      <c r="P141" s="82"/>
      <c r="Q141" s="76" t="s">
        <v>132</v>
      </c>
      <c r="R141" s="70">
        <v>1</v>
      </c>
      <c r="S141" s="70">
        <v>3</v>
      </c>
      <c r="T141" s="70">
        <f t="shared" si="10"/>
        <v>3</v>
      </c>
      <c r="U141" s="134" t="str">
        <f t="shared" si="11"/>
        <v>Katlanılabilir Riskler</v>
      </c>
      <c r="V141" s="80"/>
      <c r="W141" s="75" t="s">
        <v>136</v>
      </c>
    </row>
    <row r="142" spans="1:23" ht="148.5">
      <c r="A142" s="104">
        <v>139</v>
      </c>
      <c r="B142" s="77"/>
      <c r="C142" s="155" t="s">
        <v>1489</v>
      </c>
      <c r="D142" s="111" t="s">
        <v>26</v>
      </c>
      <c r="E142" s="110" t="s">
        <v>160</v>
      </c>
      <c r="F142" s="188"/>
      <c r="G142" s="120" t="s">
        <v>137</v>
      </c>
      <c r="H142" s="188"/>
      <c r="I142" s="103">
        <v>3</v>
      </c>
      <c r="J142" s="70">
        <v>3</v>
      </c>
      <c r="K142" s="70">
        <f t="shared" si="9"/>
        <v>9</v>
      </c>
      <c r="L142" s="139" t="str">
        <f t="shared" si="8"/>
        <v>Orta Risk</v>
      </c>
      <c r="M142" s="192"/>
      <c r="N142" s="228"/>
      <c r="O142" s="82"/>
      <c r="P142" s="82"/>
      <c r="Q142" s="76" t="s">
        <v>132</v>
      </c>
      <c r="R142" s="70">
        <v>1</v>
      </c>
      <c r="S142" s="70">
        <v>3</v>
      </c>
      <c r="T142" s="70">
        <f t="shared" si="10"/>
        <v>3</v>
      </c>
      <c r="U142" s="134" t="str">
        <f t="shared" si="11"/>
        <v>Katlanılabilir Riskler</v>
      </c>
      <c r="V142" s="80"/>
      <c r="W142" s="75" t="s">
        <v>136</v>
      </c>
    </row>
    <row r="143" spans="1:23" ht="148.5">
      <c r="A143" s="104">
        <v>140</v>
      </c>
      <c r="B143" s="77"/>
      <c r="C143" s="155" t="s">
        <v>1490</v>
      </c>
      <c r="D143" s="111" t="s">
        <v>26</v>
      </c>
      <c r="E143" s="110" t="s">
        <v>160</v>
      </c>
      <c r="F143" s="188"/>
      <c r="G143" s="120" t="s">
        <v>137</v>
      </c>
      <c r="H143" s="188"/>
      <c r="I143" s="103">
        <v>3</v>
      </c>
      <c r="J143" s="70">
        <v>3</v>
      </c>
      <c r="K143" s="70">
        <f t="shared" si="9"/>
        <v>9</v>
      </c>
      <c r="L143" s="139" t="str">
        <f t="shared" si="8"/>
        <v>Orta Risk</v>
      </c>
      <c r="O143" s="82"/>
      <c r="P143" s="82"/>
      <c r="Q143" s="76" t="s">
        <v>132</v>
      </c>
      <c r="R143" s="70">
        <v>1</v>
      </c>
      <c r="S143" s="70">
        <v>3</v>
      </c>
      <c r="T143" s="70">
        <f t="shared" si="10"/>
        <v>3</v>
      </c>
      <c r="U143" s="134" t="str">
        <f t="shared" si="11"/>
        <v>Katlanılabilir Riskler</v>
      </c>
      <c r="V143" s="80"/>
      <c r="W143" s="75" t="s">
        <v>136</v>
      </c>
    </row>
    <row r="144" spans="1:23" ht="135">
      <c r="A144" s="104">
        <v>141</v>
      </c>
      <c r="B144" s="77"/>
      <c r="C144" s="155" t="s">
        <v>1491</v>
      </c>
      <c r="D144" s="111" t="s">
        <v>26</v>
      </c>
      <c r="E144" s="110" t="s">
        <v>161</v>
      </c>
      <c r="F144" s="178" t="s">
        <v>530</v>
      </c>
      <c r="G144" s="122" t="s">
        <v>131</v>
      </c>
      <c r="H144" s="113" t="s">
        <v>217</v>
      </c>
      <c r="I144" s="103">
        <v>3</v>
      </c>
      <c r="J144" s="70">
        <v>3</v>
      </c>
      <c r="K144" s="70">
        <f t="shared" si="9"/>
        <v>9</v>
      </c>
      <c r="L144" s="139" t="str">
        <f t="shared" si="8"/>
        <v>Orta Risk</v>
      </c>
      <c r="M144" s="192" t="s">
        <v>1302</v>
      </c>
      <c r="N144" s="228" t="s">
        <v>133</v>
      </c>
      <c r="O144" s="82"/>
      <c r="P144" s="82"/>
      <c r="Q144" s="76" t="s">
        <v>132</v>
      </c>
      <c r="R144" s="70">
        <v>1</v>
      </c>
      <c r="S144" s="70">
        <v>3</v>
      </c>
      <c r="T144" s="70">
        <f t="shared" si="10"/>
        <v>3</v>
      </c>
      <c r="U144" s="134" t="str">
        <f t="shared" si="11"/>
        <v>Katlanılabilir Riskler</v>
      </c>
      <c r="V144" s="80"/>
      <c r="W144" s="75" t="s">
        <v>136</v>
      </c>
    </row>
    <row r="145" spans="1:23" ht="135">
      <c r="A145" s="104">
        <v>142</v>
      </c>
      <c r="B145" s="77"/>
      <c r="C145" s="155" t="s">
        <v>1492</v>
      </c>
      <c r="D145" s="111" t="s">
        <v>26</v>
      </c>
      <c r="E145" s="110" t="s">
        <v>161</v>
      </c>
      <c r="F145" s="178" t="s">
        <v>531</v>
      </c>
      <c r="G145" s="122" t="s">
        <v>131</v>
      </c>
      <c r="H145" s="113" t="s">
        <v>1304</v>
      </c>
      <c r="I145" s="103">
        <v>3</v>
      </c>
      <c r="J145" s="70">
        <v>3</v>
      </c>
      <c r="K145" s="70">
        <f t="shared" si="9"/>
        <v>9</v>
      </c>
      <c r="L145" s="139" t="str">
        <f t="shared" si="8"/>
        <v>Orta Risk</v>
      </c>
      <c r="M145" s="192" t="s">
        <v>1306</v>
      </c>
      <c r="N145" s="228" t="s">
        <v>133</v>
      </c>
      <c r="O145" s="82"/>
      <c r="P145" s="82"/>
      <c r="Q145" s="76" t="s">
        <v>132</v>
      </c>
      <c r="R145" s="70">
        <v>1</v>
      </c>
      <c r="S145" s="70">
        <v>3</v>
      </c>
      <c r="T145" s="70">
        <f t="shared" si="10"/>
        <v>3</v>
      </c>
      <c r="U145" s="134" t="str">
        <f t="shared" si="11"/>
        <v>Katlanılabilir Riskler</v>
      </c>
      <c r="V145" s="80"/>
      <c r="W145" s="75" t="s">
        <v>136</v>
      </c>
    </row>
    <row r="146" spans="1:23" ht="135">
      <c r="A146" s="104">
        <v>143</v>
      </c>
      <c r="B146" s="77"/>
      <c r="C146" s="155" t="s">
        <v>1493</v>
      </c>
      <c r="D146" s="111" t="s">
        <v>26</v>
      </c>
      <c r="E146" s="110" t="s">
        <v>161</v>
      </c>
      <c r="F146" s="178" t="s">
        <v>532</v>
      </c>
      <c r="G146" s="122" t="s">
        <v>131</v>
      </c>
      <c r="H146" s="113" t="s">
        <v>1315</v>
      </c>
      <c r="I146" s="103">
        <v>3</v>
      </c>
      <c r="J146" s="70">
        <v>3</v>
      </c>
      <c r="K146" s="70">
        <f t="shared" si="9"/>
        <v>9</v>
      </c>
      <c r="L146" s="139" t="str">
        <f t="shared" si="8"/>
        <v>Orta Risk</v>
      </c>
      <c r="M146" s="192" t="s">
        <v>1316</v>
      </c>
      <c r="N146" s="228" t="s">
        <v>145</v>
      </c>
      <c r="O146" s="82"/>
      <c r="P146" s="82"/>
      <c r="Q146" s="76" t="s">
        <v>132</v>
      </c>
      <c r="R146" s="70">
        <v>1</v>
      </c>
      <c r="S146" s="70">
        <v>3</v>
      </c>
      <c r="T146" s="70">
        <f t="shared" si="10"/>
        <v>3</v>
      </c>
      <c r="U146" s="134" t="str">
        <f t="shared" si="11"/>
        <v>Katlanılabilir Riskler</v>
      </c>
      <c r="V146" s="80"/>
      <c r="W146" s="75" t="s">
        <v>136</v>
      </c>
    </row>
    <row r="147" spans="1:23" ht="135">
      <c r="A147" s="104">
        <v>144</v>
      </c>
      <c r="B147" s="77"/>
      <c r="C147" s="155" t="s">
        <v>1494</v>
      </c>
      <c r="D147" s="111" t="s">
        <v>26</v>
      </c>
      <c r="E147" s="110" t="s">
        <v>161</v>
      </c>
      <c r="F147" s="178" t="s">
        <v>533</v>
      </c>
      <c r="G147" s="122" t="s">
        <v>131</v>
      </c>
      <c r="H147" s="113" t="s">
        <v>266</v>
      </c>
      <c r="I147" s="103">
        <v>3</v>
      </c>
      <c r="J147" s="70">
        <v>3</v>
      </c>
      <c r="K147" s="70">
        <f t="shared" si="9"/>
        <v>9</v>
      </c>
      <c r="L147" s="139" t="str">
        <f t="shared" si="8"/>
        <v>Orta Risk</v>
      </c>
      <c r="M147" s="194" t="s">
        <v>1314</v>
      </c>
      <c r="N147" s="228" t="s">
        <v>145</v>
      </c>
      <c r="O147" s="82"/>
      <c r="P147" s="82"/>
      <c r="Q147" s="76" t="s">
        <v>132</v>
      </c>
      <c r="R147" s="70">
        <v>1</v>
      </c>
      <c r="S147" s="70">
        <v>3</v>
      </c>
      <c r="T147" s="70">
        <f t="shared" si="10"/>
        <v>3</v>
      </c>
      <c r="U147" s="134" t="str">
        <f t="shared" si="11"/>
        <v>Katlanılabilir Riskler</v>
      </c>
      <c r="V147" s="80"/>
      <c r="W147" s="75" t="s">
        <v>136</v>
      </c>
    </row>
    <row r="148" spans="1:23" ht="135">
      <c r="A148" s="104">
        <v>145</v>
      </c>
      <c r="B148" s="77"/>
      <c r="C148" s="155" t="s">
        <v>1495</v>
      </c>
      <c r="D148" s="111" t="s">
        <v>26</v>
      </c>
      <c r="E148" s="110" t="s">
        <v>161</v>
      </c>
      <c r="F148" s="178" t="s">
        <v>534</v>
      </c>
      <c r="G148" s="122" t="s">
        <v>131</v>
      </c>
      <c r="H148" s="113" t="s">
        <v>178</v>
      </c>
      <c r="I148" s="103">
        <v>3</v>
      </c>
      <c r="J148" s="70">
        <v>3</v>
      </c>
      <c r="K148" s="70">
        <f t="shared" si="9"/>
        <v>9</v>
      </c>
      <c r="L148" s="139" t="str">
        <f t="shared" si="8"/>
        <v>Orta Risk</v>
      </c>
      <c r="M148" s="192" t="s">
        <v>1317</v>
      </c>
      <c r="N148" s="228" t="s">
        <v>143</v>
      </c>
      <c r="O148" s="82"/>
      <c r="P148" s="82"/>
      <c r="Q148" s="76" t="s">
        <v>132</v>
      </c>
      <c r="R148" s="70">
        <v>1</v>
      </c>
      <c r="S148" s="70">
        <v>3</v>
      </c>
      <c r="T148" s="70">
        <f t="shared" si="10"/>
        <v>3</v>
      </c>
      <c r="U148" s="134" t="str">
        <f t="shared" si="11"/>
        <v>Katlanılabilir Riskler</v>
      </c>
      <c r="V148" s="80"/>
      <c r="W148" s="75" t="s">
        <v>136</v>
      </c>
    </row>
    <row r="149" spans="1:23" ht="135">
      <c r="A149" s="104">
        <v>146</v>
      </c>
      <c r="B149" s="77"/>
      <c r="C149" s="155" t="s">
        <v>1496</v>
      </c>
      <c r="D149" s="111" t="s">
        <v>26</v>
      </c>
      <c r="E149" s="110" t="s">
        <v>161</v>
      </c>
      <c r="F149" s="178" t="s">
        <v>535</v>
      </c>
      <c r="G149" s="122" t="s">
        <v>131</v>
      </c>
      <c r="H149" s="203" t="s">
        <v>142</v>
      </c>
      <c r="I149" s="103">
        <v>3</v>
      </c>
      <c r="J149" s="70">
        <v>3</v>
      </c>
      <c r="K149" s="70">
        <f t="shared" si="9"/>
        <v>9</v>
      </c>
      <c r="L149" s="139" t="str">
        <f t="shared" si="8"/>
        <v>Orta Risk</v>
      </c>
      <c r="M149" s="194" t="s">
        <v>1318</v>
      </c>
      <c r="N149" s="228" t="s">
        <v>2683</v>
      </c>
      <c r="O149" s="82"/>
      <c r="P149" s="82"/>
      <c r="Q149" s="76" t="s">
        <v>132</v>
      </c>
      <c r="R149" s="70">
        <v>1</v>
      </c>
      <c r="S149" s="70">
        <v>3</v>
      </c>
      <c r="T149" s="70">
        <f t="shared" si="10"/>
        <v>3</v>
      </c>
      <c r="U149" s="134" t="str">
        <f t="shared" si="11"/>
        <v>Katlanılabilir Riskler</v>
      </c>
      <c r="V149" s="80"/>
      <c r="W149" s="75" t="s">
        <v>136</v>
      </c>
    </row>
    <row r="150" spans="1:23" ht="135">
      <c r="A150" s="104">
        <v>147</v>
      </c>
      <c r="B150" s="77"/>
      <c r="C150" s="155" t="s">
        <v>1497</v>
      </c>
      <c r="D150" s="111" t="s">
        <v>26</v>
      </c>
      <c r="E150" s="110" t="s">
        <v>161</v>
      </c>
      <c r="F150" s="178" t="s">
        <v>536</v>
      </c>
      <c r="G150" s="122" t="s">
        <v>131</v>
      </c>
      <c r="H150" s="113" t="s">
        <v>233</v>
      </c>
      <c r="I150" s="103">
        <v>3</v>
      </c>
      <c r="J150" s="70">
        <v>3</v>
      </c>
      <c r="K150" s="70">
        <f t="shared" si="9"/>
        <v>9</v>
      </c>
      <c r="L150" s="139" t="str">
        <f t="shared" si="8"/>
        <v>Orta Risk</v>
      </c>
      <c r="M150" s="192" t="s">
        <v>1285</v>
      </c>
      <c r="N150" s="228" t="s">
        <v>153</v>
      </c>
      <c r="O150" s="82"/>
      <c r="P150" s="82"/>
      <c r="Q150" s="76" t="s">
        <v>132</v>
      </c>
      <c r="R150" s="70">
        <v>1</v>
      </c>
      <c r="S150" s="70">
        <v>3</v>
      </c>
      <c r="T150" s="70">
        <f t="shared" si="10"/>
        <v>3</v>
      </c>
      <c r="U150" s="134" t="str">
        <f t="shared" si="11"/>
        <v>Katlanılabilir Riskler</v>
      </c>
      <c r="V150" s="80"/>
      <c r="W150" s="75" t="s">
        <v>136</v>
      </c>
    </row>
    <row r="151" spans="1:23" ht="135">
      <c r="A151" s="104">
        <v>148</v>
      </c>
      <c r="B151" s="77"/>
      <c r="C151" s="155" t="s">
        <v>1498</v>
      </c>
      <c r="D151" s="111" t="s">
        <v>26</v>
      </c>
      <c r="E151" s="110" t="s">
        <v>161</v>
      </c>
      <c r="F151" s="178" t="s">
        <v>537</v>
      </c>
      <c r="G151" s="122" t="s">
        <v>131</v>
      </c>
      <c r="H151" s="188" t="s">
        <v>2696</v>
      </c>
      <c r="I151" s="103">
        <v>3</v>
      </c>
      <c r="J151" s="70">
        <v>3</v>
      </c>
      <c r="K151" s="70">
        <f t="shared" si="9"/>
        <v>9</v>
      </c>
      <c r="L151" s="139" t="str">
        <f t="shared" si="8"/>
        <v>Orta Risk</v>
      </c>
      <c r="M151" s="192" t="s">
        <v>2697</v>
      </c>
      <c r="N151" s="227" t="s">
        <v>153</v>
      </c>
      <c r="O151" s="82"/>
      <c r="P151" s="82"/>
      <c r="Q151" s="76" t="s">
        <v>132</v>
      </c>
      <c r="R151" s="70">
        <v>1</v>
      </c>
      <c r="S151" s="70">
        <v>3</v>
      </c>
      <c r="T151" s="70">
        <f t="shared" si="10"/>
        <v>3</v>
      </c>
      <c r="U151" s="134" t="str">
        <f t="shared" si="11"/>
        <v>Katlanılabilir Riskler</v>
      </c>
      <c r="V151" s="80"/>
      <c r="W151" s="75" t="s">
        <v>136</v>
      </c>
    </row>
    <row r="152" spans="1:23" ht="135">
      <c r="A152" s="104">
        <v>149</v>
      </c>
      <c r="B152" s="77"/>
      <c r="C152" s="155" t="s">
        <v>1499</v>
      </c>
      <c r="D152" s="111" t="s">
        <v>26</v>
      </c>
      <c r="E152" s="110" t="s">
        <v>161</v>
      </c>
      <c r="F152" s="178" t="s">
        <v>538</v>
      </c>
      <c r="G152" s="122" t="s">
        <v>131</v>
      </c>
      <c r="H152" s="203" t="s">
        <v>151</v>
      </c>
      <c r="I152" s="103">
        <v>3</v>
      </c>
      <c r="J152" s="70">
        <v>3</v>
      </c>
      <c r="K152" s="70">
        <f t="shared" si="9"/>
        <v>9</v>
      </c>
      <c r="L152" s="139" t="str">
        <f t="shared" si="8"/>
        <v>Orta Risk</v>
      </c>
      <c r="M152" s="212" t="s">
        <v>152</v>
      </c>
      <c r="N152" s="227" t="s">
        <v>153</v>
      </c>
      <c r="O152" s="82"/>
      <c r="P152" s="82"/>
      <c r="Q152" s="76" t="s">
        <v>132</v>
      </c>
      <c r="R152" s="70">
        <v>1</v>
      </c>
      <c r="S152" s="70">
        <v>3</v>
      </c>
      <c r="T152" s="70">
        <f t="shared" si="10"/>
        <v>3</v>
      </c>
      <c r="U152" s="134" t="str">
        <f t="shared" si="11"/>
        <v>Katlanılabilir Riskler</v>
      </c>
      <c r="V152" s="80"/>
      <c r="W152" s="75" t="s">
        <v>136</v>
      </c>
    </row>
    <row r="153" spans="1:23" ht="135">
      <c r="A153" s="104">
        <v>150</v>
      </c>
      <c r="B153" s="77"/>
      <c r="C153" s="155" t="s">
        <v>1500</v>
      </c>
      <c r="D153" s="111" t="s">
        <v>26</v>
      </c>
      <c r="E153" s="110" t="s">
        <v>161</v>
      </c>
      <c r="F153" s="179" t="s">
        <v>508</v>
      </c>
      <c r="G153" s="122" t="s">
        <v>131</v>
      </c>
      <c r="H153" s="188" t="s">
        <v>2689</v>
      </c>
      <c r="I153" s="103">
        <v>3</v>
      </c>
      <c r="J153" s="70">
        <v>4</v>
      </c>
      <c r="K153" s="70">
        <f t="shared" si="9"/>
        <v>12</v>
      </c>
      <c r="L153" s="139" t="str">
        <f t="shared" si="8"/>
        <v>Orta Risk</v>
      </c>
      <c r="M153" s="192" t="s">
        <v>1342</v>
      </c>
      <c r="N153" s="227" t="s">
        <v>153</v>
      </c>
      <c r="O153" s="82"/>
      <c r="P153" s="82"/>
      <c r="Q153" s="76" t="s">
        <v>132</v>
      </c>
      <c r="R153" s="70">
        <v>1</v>
      </c>
      <c r="S153" s="70">
        <v>3</v>
      </c>
      <c r="T153" s="70">
        <f t="shared" si="10"/>
        <v>3</v>
      </c>
      <c r="U153" s="134" t="str">
        <f t="shared" si="11"/>
        <v>Katlanılabilir Riskler</v>
      </c>
      <c r="V153" s="80"/>
      <c r="W153" s="75" t="s">
        <v>136</v>
      </c>
    </row>
    <row r="154" spans="1:23" ht="135">
      <c r="A154" s="104">
        <v>151</v>
      </c>
      <c r="B154" s="77"/>
      <c r="C154" s="155" t="s">
        <v>1501</v>
      </c>
      <c r="D154" s="111" t="s">
        <v>26</v>
      </c>
      <c r="E154" s="110" t="s">
        <v>161</v>
      </c>
      <c r="F154" s="179" t="s">
        <v>539</v>
      </c>
      <c r="G154" s="122" t="s">
        <v>131</v>
      </c>
      <c r="H154" s="188" t="s">
        <v>2690</v>
      </c>
      <c r="I154" s="103">
        <v>4</v>
      </c>
      <c r="J154" s="70">
        <v>5</v>
      </c>
      <c r="K154" s="70">
        <f t="shared" si="9"/>
        <v>20</v>
      </c>
      <c r="L154" s="139" t="str">
        <f t="shared" si="8"/>
        <v>Yüksek Seviye</v>
      </c>
      <c r="M154" s="192" t="s">
        <v>2691</v>
      </c>
      <c r="N154" s="227" t="s">
        <v>153</v>
      </c>
      <c r="O154" s="82"/>
      <c r="P154" s="82"/>
      <c r="Q154" s="76" t="s">
        <v>132</v>
      </c>
      <c r="R154" s="70">
        <v>1</v>
      </c>
      <c r="S154" s="70">
        <v>3</v>
      </c>
      <c r="T154" s="70">
        <f t="shared" si="10"/>
        <v>3</v>
      </c>
      <c r="U154" s="134" t="str">
        <f t="shared" si="11"/>
        <v>Katlanılabilir Riskler</v>
      </c>
      <c r="V154" s="80"/>
      <c r="W154" s="75" t="s">
        <v>136</v>
      </c>
    </row>
    <row r="155" spans="1:23" ht="135">
      <c r="A155" s="104">
        <v>152</v>
      </c>
      <c r="B155" s="77"/>
      <c r="C155" s="155" t="s">
        <v>1502</v>
      </c>
      <c r="D155" s="111" t="s">
        <v>26</v>
      </c>
      <c r="E155" s="110" t="s">
        <v>161</v>
      </c>
      <c r="F155" s="179" t="s">
        <v>540</v>
      </c>
      <c r="G155" s="122" t="s">
        <v>131</v>
      </c>
      <c r="H155" s="188" t="s">
        <v>2692</v>
      </c>
      <c r="I155" s="103">
        <v>3</v>
      </c>
      <c r="J155" s="70">
        <v>3</v>
      </c>
      <c r="K155" s="70">
        <f t="shared" si="9"/>
        <v>9</v>
      </c>
      <c r="L155" s="139" t="str">
        <f t="shared" si="8"/>
        <v>Orta Risk</v>
      </c>
      <c r="M155" s="214" t="s">
        <v>2693</v>
      </c>
      <c r="N155" s="227" t="s">
        <v>133</v>
      </c>
      <c r="O155" s="82"/>
      <c r="P155" s="82"/>
      <c r="Q155" s="76" t="s">
        <v>132</v>
      </c>
      <c r="R155" s="70">
        <v>1</v>
      </c>
      <c r="S155" s="70">
        <v>3</v>
      </c>
      <c r="T155" s="70">
        <f t="shared" si="10"/>
        <v>3</v>
      </c>
      <c r="U155" s="134" t="str">
        <f t="shared" si="11"/>
        <v>Katlanılabilir Riskler</v>
      </c>
      <c r="V155" s="80"/>
      <c r="W155" s="75" t="s">
        <v>136</v>
      </c>
    </row>
    <row r="156" spans="1:23" ht="148.5">
      <c r="A156" s="104">
        <v>153</v>
      </c>
      <c r="B156" s="77"/>
      <c r="C156" s="155" t="s">
        <v>1503</v>
      </c>
      <c r="D156" s="111" t="s">
        <v>26</v>
      </c>
      <c r="E156" s="110" t="s">
        <v>162</v>
      </c>
      <c r="F156" s="178" t="s">
        <v>541</v>
      </c>
      <c r="G156" s="120" t="s">
        <v>137</v>
      </c>
      <c r="H156" s="188" t="s">
        <v>1217</v>
      </c>
      <c r="I156" s="103">
        <v>3</v>
      </c>
      <c r="J156" s="70">
        <v>3</v>
      </c>
      <c r="K156" s="70">
        <f t="shared" si="9"/>
        <v>9</v>
      </c>
      <c r="L156" s="139" t="str">
        <f t="shared" si="8"/>
        <v>Orta Risk</v>
      </c>
      <c r="M156" s="192" t="s">
        <v>1218</v>
      </c>
      <c r="N156" s="227" t="s">
        <v>153</v>
      </c>
      <c r="O156" s="82"/>
      <c r="P156" s="82"/>
      <c r="Q156" s="76" t="s">
        <v>132</v>
      </c>
      <c r="R156" s="70">
        <v>1</v>
      </c>
      <c r="S156" s="70">
        <v>3</v>
      </c>
      <c r="T156" s="70">
        <f t="shared" si="10"/>
        <v>3</v>
      </c>
      <c r="U156" s="134" t="str">
        <f t="shared" si="11"/>
        <v>Katlanılabilir Riskler</v>
      </c>
      <c r="V156" s="80"/>
      <c r="W156" s="75" t="s">
        <v>136</v>
      </c>
    </row>
    <row r="157" spans="1:23" ht="148.5">
      <c r="A157" s="104">
        <v>154</v>
      </c>
      <c r="B157" s="77"/>
      <c r="C157" s="155" t="s">
        <v>1504</v>
      </c>
      <c r="D157" s="111" t="s">
        <v>26</v>
      </c>
      <c r="E157" s="110" t="s">
        <v>162</v>
      </c>
      <c r="F157" s="178" t="s">
        <v>531</v>
      </c>
      <c r="G157" s="120" t="s">
        <v>137</v>
      </c>
      <c r="H157" s="188" t="s">
        <v>2694</v>
      </c>
      <c r="I157" s="103">
        <v>3</v>
      </c>
      <c r="J157" s="70">
        <v>3</v>
      </c>
      <c r="K157" s="70">
        <f t="shared" si="9"/>
        <v>9</v>
      </c>
      <c r="L157" s="139" t="str">
        <f t="shared" si="8"/>
        <v>Orta Risk</v>
      </c>
      <c r="M157" s="192" t="s">
        <v>2695</v>
      </c>
      <c r="N157" s="227" t="s">
        <v>153</v>
      </c>
      <c r="O157" s="82"/>
      <c r="P157" s="82"/>
      <c r="Q157" s="76" t="s">
        <v>132</v>
      </c>
      <c r="R157" s="70">
        <v>1</v>
      </c>
      <c r="S157" s="70">
        <v>3</v>
      </c>
      <c r="T157" s="70">
        <f t="shared" si="10"/>
        <v>3</v>
      </c>
      <c r="U157" s="134" t="str">
        <f t="shared" si="11"/>
        <v>Katlanılabilir Riskler</v>
      </c>
      <c r="V157" s="80"/>
      <c r="W157" s="75" t="s">
        <v>136</v>
      </c>
    </row>
    <row r="158" spans="1:23" ht="148.5">
      <c r="A158" s="104">
        <v>155</v>
      </c>
      <c r="B158" s="77"/>
      <c r="C158" s="155" t="s">
        <v>1505</v>
      </c>
      <c r="D158" s="111" t="s">
        <v>26</v>
      </c>
      <c r="E158" s="110" t="s">
        <v>162</v>
      </c>
      <c r="F158" s="178" t="s">
        <v>542</v>
      </c>
      <c r="G158" s="120" t="s">
        <v>137</v>
      </c>
      <c r="H158" s="188" t="s">
        <v>2696</v>
      </c>
      <c r="I158" s="103">
        <v>3</v>
      </c>
      <c r="J158" s="70">
        <v>3</v>
      </c>
      <c r="K158" s="70">
        <f t="shared" si="9"/>
        <v>9</v>
      </c>
      <c r="L158" s="139" t="str">
        <f t="shared" si="8"/>
        <v>Orta Risk</v>
      </c>
      <c r="M158" s="192" t="s">
        <v>2697</v>
      </c>
      <c r="N158" s="227" t="s">
        <v>153</v>
      </c>
      <c r="O158" s="82"/>
      <c r="P158" s="82"/>
      <c r="Q158" s="76" t="s">
        <v>132</v>
      </c>
      <c r="R158" s="70">
        <v>1</v>
      </c>
      <c r="S158" s="70">
        <v>3</v>
      </c>
      <c r="T158" s="70">
        <f t="shared" si="10"/>
        <v>3</v>
      </c>
      <c r="U158" s="134" t="str">
        <f t="shared" si="11"/>
        <v>Katlanılabilir Riskler</v>
      </c>
      <c r="V158" s="80"/>
      <c r="W158" s="75" t="s">
        <v>136</v>
      </c>
    </row>
    <row r="159" spans="1:23" ht="148.5">
      <c r="A159" s="104">
        <v>156</v>
      </c>
      <c r="B159" s="77"/>
      <c r="C159" s="155" t="s">
        <v>1506</v>
      </c>
      <c r="D159" s="111" t="s">
        <v>26</v>
      </c>
      <c r="E159" s="110" t="s">
        <v>162</v>
      </c>
      <c r="F159" s="178" t="s">
        <v>543</v>
      </c>
      <c r="G159" s="120" t="s">
        <v>137</v>
      </c>
      <c r="H159" s="188" t="s">
        <v>2698</v>
      </c>
      <c r="I159" s="103">
        <v>5</v>
      </c>
      <c r="J159" s="70">
        <v>5</v>
      </c>
      <c r="K159" s="70">
        <f t="shared" si="9"/>
        <v>25</v>
      </c>
      <c r="L159" s="139" t="str">
        <f t="shared" si="8"/>
        <v>Çok Yüksek Seviye</v>
      </c>
      <c r="M159" s="192" t="s">
        <v>2699</v>
      </c>
      <c r="N159" s="227" t="s">
        <v>153</v>
      </c>
      <c r="O159" s="82"/>
      <c r="P159" s="82"/>
      <c r="Q159" s="76" t="s">
        <v>132</v>
      </c>
      <c r="R159" s="70">
        <v>1</v>
      </c>
      <c r="S159" s="70">
        <v>3</v>
      </c>
      <c r="T159" s="70">
        <f t="shared" si="10"/>
        <v>3</v>
      </c>
      <c r="U159" s="134" t="str">
        <f t="shared" si="11"/>
        <v>Katlanılabilir Riskler</v>
      </c>
      <c r="V159" s="80"/>
      <c r="W159" s="75" t="s">
        <v>136</v>
      </c>
    </row>
    <row r="160" spans="1:23" ht="108" customHeight="1">
      <c r="A160" s="104">
        <v>157</v>
      </c>
      <c r="B160" s="77"/>
      <c r="C160" s="155" t="s">
        <v>1507</v>
      </c>
      <c r="D160" s="111" t="s">
        <v>26</v>
      </c>
      <c r="E160" s="110" t="s">
        <v>162</v>
      </c>
      <c r="F160" s="178" t="s">
        <v>544</v>
      </c>
      <c r="G160" s="120" t="s">
        <v>137</v>
      </c>
      <c r="H160" s="188" t="s">
        <v>2700</v>
      </c>
      <c r="I160" s="103">
        <v>3</v>
      </c>
      <c r="J160" s="70">
        <v>3</v>
      </c>
      <c r="K160" s="70">
        <f t="shared" si="9"/>
        <v>9</v>
      </c>
      <c r="L160" s="139" t="str">
        <f t="shared" si="8"/>
        <v>Orta Risk</v>
      </c>
      <c r="M160" s="192" t="s">
        <v>2701</v>
      </c>
      <c r="N160" s="227" t="s">
        <v>153</v>
      </c>
      <c r="O160" s="82"/>
      <c r="P160" s="82"/>
      <c r="Q160" s="76" t="s">
        <v>132</v>
      </c>
      <c r="R160" s="70">
        <v>1</v>
      </c>
      <c r="S160" s="70">
        <v>3</v>
      </c>
      <c r="T160" s="70">
        <f t="shared" si="10"/>
        <v>3</v>
      </c>
      <c r="U160" s="134" t="str">
        <f t="shared" si="11"/>
        <v>Katlanılabilir Riskler</v>
      </c>
      <c r="V160" s="80"/>
      <c r="W160" s="75" t="s">
        <v>136</v>
      </c>
    </row>
    <row r="161" spans="1:23" ht="148.5">
      <c r="A161" s="104">
        <v>158</v>
      </c>
      <c r="B161" s="77"/>
      <c r="C161" s="155" t="s">
        <v>1508</v>
      </c>
      <c r="D161" s="111" t="s">
        <v>26</v>
      </c>
      <c r="E161" s="110" t="s">
        <v>162</v>
      </c>
      <c r="F161" s="178" t="s">
        <v>545</v>
      </c>
      <c r="G161" s="120" t="s">
        <v>137</v>
      </c>
      <c r="H161" s="188" t="s">
        <v>2702</v>
      </c>
      <c r="I161" s="103">
        <v>4</v>
      </c>
      <c r="J161" s="70">
        <v>5</v>
      </c>
      <c r="K161" s="70">
        <f t="shared" si="9"/>
        <v>20</v>
      </c>
      <c r="L161" s="139" t="str">
        <f t="shared" si="8"/>
        <v>Yüksek Seviye</v>
      </c>
      <c r="M161" s="192" t="s">
        <v>2703</v>
      </c>
      <c r="N161" s="227" t="s">
        <v>153</v>
      </c>
      <c r="O161" s="82"/>
      <c r="P161" s="82"/>
      <c r="Q161" s="76" t="s">
        <v>132</v>
      </c>
      <c r="R161" s="70">
        <v>1</v>
      </c>
      <c r="S161" s="70">
        <v>3</v>
      </c>
      <c r="T161" s="70">
        <f t="shared" si="10"/>
        <v>3</v>
      </c>
      <c r="U161" s="134" t="str">
        <f t="shared" si="11"/>
        <v>Katlanılabilir Riskler</v>
      </c>
      <c r="V161" s="80"/>
      <c r="W161" s="75" t="s">
        <v>136</v>
      </c>
    </row>
    <row r="162" spans="1:23" ht="100.5" customHeight="1">
      <c r="A162" s="104">
        <v>159</v>
      </c>
      <c r="B162" s="77"/>
      <c r="C162" s="155" t="s">
        <v>1509</v>
      </c>
      <c r="D162" s="111" t="s">
        <v>26</v>
      </c>
      <c r="E162" s="110" t="s">
        <v>162</v>
      </c>
      <c r="F162" s="178" t="s">
        <v>546</v>
      </c>
      <c r="G162" s="120" t="s">
        <v>137</v>
      </c>
      <c r="H162" s="188" t="s">
        <v>2704</v>
      </c>
      <c r="I162" s="103">
        <v>3</v>
      </c>
      <c r="J162" s="70">
        <v>3</v>
      </c>
      <c r="K162" s="70">
        <f t="shared" si="9"/>
        <v>9</v>
      </c>
      <c r="L162" s="139" t="str">
        <f t="shared" si="8"/>
        <v>Orta Risk</v>
      </c>
      <c r="M162" s="192" t="s">
        <v>2705</v>
      </c>
      <c r="N162" s="227" t="s">
        <v>153</v>
      </c>
      <c r="O162" s="82"/>
      <c r="P162" s="82"/>
      <c r="Q162" s="76" t="s">
        <v>132</v>
      </c>
      <c r="R162" s="70">
        <v>1</v>
      </c>
      <c r="S162" s="70">
        <v>3</v>
      </c>
      <c r="T162" s="70">
        <f t="shared" si="10"/>
        <v>3</v>
      </c>
      <c r="U162" s="134" t="str">
        <f t="shared" si="11"/>
        <v>Katlanılabilir Riskler</v>
      </c>
      <c r="V162" s="80"/>
      <c r="W162" s="75" t="s">
        <v>136</v>
      </c>
    </row>
    <row r="163" spans="1:23" ht="97.5" customHeight="1">
      <c r="A163" s="104">
        <v>160</v>
      </c>
      <c r="B163" s="77"/>
      <c r="C163" s="155" t="s">
        <v>1510</v>
      </c>
      <c r="D163" s="111" t="s">
        <v>26</v>
      </c>
      <c r="E163" s="110" t="s">
        <v>162</v>
      </c>
      <c r="F163" s="178" t="s">
        <v>547</v>
      </c>
      <c r="G163" s="120" t="s">
        <v>137</v>
      </c>
      <c r="H163" s="188" t="s">
        <v>2706</v>
      </c>
      <c r="I163" s="103">
        <v>3</v>
      </c>
      <c r="J163" s="70">
        <v>3</v>
      </c>
      <c r="K163" s="70">
        <f t="shared" si="9"/>
        <v>9</v>
      </c>
      <c r="L163" s="139" t="str">
        <f t="shared" si="8"/>
        <v>Orta Risk</v>
      </c>
      <c r="M163" s="194" t="s">
        <v>2707</v>
      </c>
      <c r="N163" s="227" t="s">
        <v>153</v>
      </c>
      <c r="O163" s="82"/>
      <c r="P163" s="82"/>
      <c r="Q163" s="76" t="s">
        <v>132</v>
      </c>
      <c r="R163" s="70">
        <v>1</v>
      </c>
      <c r="S163" s="70">
        <v>3</v>
      </c>
      <c r="T163" s="70">
        <f t="shared" si="10"/>
        <v>3</v>
      </c>
      <c r="U163" s="134" t="str">
        <f t="shared" si="11"/>
        <v>Katlanılabilir Riskler</v>
      </c>
      <c r="V163" s="80"/>
      <c r="W163" s="75" t="s">
        <v>136</v>
      </c>
    </row>
    <row r="164" spans="1:23" ht="89.25" customHeight="1">
      <c r="A164" s="104">
        <v>161</v>
      </c>
      <c r="B164" s="77"/>
      <c r="C164" s="155" t="s">
        <v>1511</v>
      </c>
      <c r="D164" s="111" t="s">
        <v>26</v>
      </c>
      <c r="E164" s="110" t="s">
        <v>162</v>
      </c>
      <c r="F164" s="178" t="s">
        <v>548</v>
      </c>
      <c r="G164" s="120" t="s">
        <v>137</v>
      </c>
      <c r="H164" s="188" t="s">
        <v>1286</v>
      </c>
      <c r="I164" s="103">
        <v>3</v>
      </c>
      <c r="J164" s="70">
        <v>3</v>
      </c>
      <c r="K164" s="70">
        <f t="shared" si="9"/>
        <v>9</v>
      </c>
      <c r="L164" s="139" t="str">
        <f t="shared" si="8"/>
        <v>Orta Risk</v>
      </c>
      <c r="M164" s="192" t="s">
        <v>1288</v>
      </c>
      <c r="N164" s="227" t="s">
        <v>153</v>
      </c>
      <c r="O164" s="82"/>
      <c r="P164" s="82"/>
      <c r="Q164" s="76" t="s">
        <v>132</v>
      </c>
      <c r="R164" s="70">
        <v>1</v>
      </c>
      <c r="S164" s="70">
        <v>3</v>
      </c>
      <c r="T164" s="70">
        <f t="shared" si="10"/>
        <v>3</v>
      </c>
      <c r="U164" s="134" t="str">
        <f t="shared" si="11"/>
        <v>Katlanılabilir Riskler</v>
      </c>
      <c r="V164" s="80"/>
      <c r="W164" s="75" t="s">
        <v>136</v>
      </c>
    </row>
    <row r="165" spans="1:23" ht="148.5">
      <c r="A165" s="104">
        <v>162</v>
      </c>
      <c r="B165" s="77"/>
      <c r="C165" s="155" t="s">
        <v>1512</v>
      </c>
      <c r="D165" s="111" t="s">
        <v>26</v>
      </c>
      <c r="E165" s="110" t="s">
        <v>162</v>
      </c>
      <c r="F165" s="179" t="s">
        <v>392</v>
      </c>
      <c r="G165" s="120" t="s">
        <v>137</v>
      </c>
      <c r="H165" s="188" t="s">
        <v>1287</v>
      </c>
      <c r="I165" s="103">
        <v>3</v>
      </c>
      <c r="J165" s="70">
        <v>3</v>
      </c>
      <c r="K165" s="70">
        <f t="shared" si="9"/>
        <v>9</v>
      </c>
      <c r="L165" s="139" t="str">
        <f t="shared" si="8"/>
        <v>Orta Risk</v>
      </c>
      <c r="M165" s="192" t="s">
        <v>1289</v>
      </c>
      <c r="N165" s="228" t="s">
        <v>1265</v>
      </c>
      <c r="O165" s="82"/>
      <c r="P165" s="82"/>
      <c r="Q165" s="76" t="s">
        <v>132</v>
      </c>
      <c r="R165" s="70">
        <v>1</v>
      </c>
      <c r="S165" s="70">
        <v>3</v>
      </c>
      <c r="T165" s="70">
        <f t="shared" si="10"/>
        <v>3</v>
      </c>
      <c r="U165" s="134" t="str">
        <f t="shared" si="11"/>
        <v>Katlanılabilir Riskler</v>
      </c>
      <c r="V165" s="80"/>
      <c r="W165" s="75" t="s">
        <v>136</v>
      </c>
    </row>
    <row r="166" spans="1:23" ht="114.75" customHeight="1">
      <c r="A166" s="104">
        <v>163</v>
      </c>
      <c r="B166" s="77"/>
      <c r="C166" s="155" t="s">
        <v>1513</v>
      </c>
      <c r="D166" s="111" t="s">
        <v>26</v>
      </c>
      <c r="E166" s="110" t="s">
        <v>162</v>
      </c>
      <c r="F166" s="179" t="s">
        <v>549</v>
      </c>
      <c r="G166" s="120" t="s">
        <v>137</v>
      </c>
      <c r="H166" s="188" t="s">
        <v>2708</v>
      </c>
      <c r="I166" s="103">
        <v>3</v>
      </c>
      <c r="J166" s="70">
        <v>3</v>
      </c>
      <c r="K166" s="70">
        <f t="shared" si="9"/>
        <v>9</v>
      </c>
      <c r="L166" s="139" t="str">
        <f t="shared" si="8"/>
        <v>Orta Risk</v>
      </c>
      <c r="M166" s="192" t="s">
        <v>2709</v>
      </c>
      <c r="N166" s="228" t="s">
        <v>1349</v>
      </c>
      <c r="O166" s="82"/>
      <c r="P166" s="82"/>
      <c r="Q166" s="76" t="s">
        <v>132</v>
      </c>
      <c r="R166" s="70">
        <v>1</v>
      </c>
      <c r="S166" s="70">
        <v>3</v>
      </c>
      <c r="T166" s="70">
        <f t="shared" si="10"/>
        <v>3</v>
      </c>
      <c r="U166" s="134" t="str">
        <f t="shared" si="11"/>
        <v>Katlanılabilir Riskler</v>
      </c>
      <c r="V166" s="80"/>
      <c r="W166" s="75" t="s">
        <v>136</v>
      </c>
    </row>
    <row r="167" spans="1:23" ht="148.5">
      <c r="A167" s="104">
        <v>164</v>
      </c>
      <c r="B167" s="77"/>
      <c r="C167" s="155" t="s">
        <v>1514</v>
      </c>
      <c r="D167" s="111" t="s">
        <v>26</v>
      </c>
      <c r="E167" s="110" t="s">
        <v>162</v>
      </c>
      <c r="F167" s="179" t="s">
        <v>550</v>
      </c>
      <c r="G167" s="120" t="s">
        <v>137</v>
      </c>
      <c r="H167" s="188" t="s">
        <v>2708</v>
      </c>
      <c r="I167" s="103">
        <v>3</v>
      </c>
      <c r="J167" s="70">
        <v>3</v>
      </c>
      <c r="K167" s="70">
        <f t="shared" si="9"/>
        <v>9</v>
      </c>
      <c r="L167" s="139" t="str">
        <f t="shared" si="8"/>
        <v>Orta Risk</v>
      </c>
      <c r="M167" s="214" t="s">
        <v>2710</v>
      </c>
      <c r="N167" s="227" t="s">
        <v>133</v>
      </c>
      <c r="O167" s="82"/>
      <c r="P167" s="82"/>
      <c r="Q167" s="76" t="s">
        <v>132</v>
      </c>
      <c r="R167" s="70">
        <v>1</v>
      </c>
      <c r="S167" s="70">
        <v>3</v>
      </c>
      <c r="T167" s="70">
        <f t="shared" si="10"/>
        <v>3</v>
      </c>
      <c r="U167" s="134" t="str">
        <f t="shared" si="11"/>
        <v>Katlanılabilir Riskler</v>
      </c>
      <c r="V167" s="80"/>
      <c r="W167" s="75" t="s">
        <v>136</v>
      </c>
    </row>
    <row r="168" spans="1:23" ht="135">
      <c r="A168" s="104">
        <v>165</v>
      </c>
      <c r="B168" s="77"/>
      <c r="C168" s="155" t="s">
        <v>1515</v>
      </c>
      <c r="D168" s="111" t="s">
        <v>26</v>
      </c>
      <c r="E168" s="110" t="s">
        <v>163</v>
      </c>
      <c r="F168" s="178" t="s">
        <v>551</v>
      </c>
      <c r="G168" s="122" t="s">
        <v>165</v>
      </c>
      <c r="H168" s="182" t="s">
        <v>2926</v>
      </c>
      <c r="I168" s="149">
        <v>3</v>
      </c>
      <c r="J168" s="150">
        <v>3</v>
      </c>
      <c r="K168" s="159">
        <f t="shared" si="9"/>
        <v>9</v>
      </c>
      <c r="L168" s="139" t="str">
        <f t="shared" si="8"/>
        <v>Orta Risk</v>
      </c>
      <c r="M168" s="185" t="s">
        <v>2982</v>
      </c>
      <c r="N168" s="232"/>
      <c r="O168" s="82"/>
      <c r="P168" s="82"/>
      <c r="Q168" s="76" t="s">
        <v>132</v>
      </c>
      <c r="R168" s="70">
        <v>1</v>
      </c>
      <c r="S168" s="70">
        <v>3</v>
      </c>
      <c r="T168" s="70">
        <f t="shared" si="10"/>
        <v>3</v>
      </c>
      <c r="U168" s="134" t="str">
        <f t="shared" si="11"/>
        <v>Katlanılabilir Riskler</v>
      </c>
      <c r="V168" s="80"/>
      <c r="W168" s="75" t="s">
        <v>136</v>
      </c>
    </row>
    <row r="169" spans="1:23" ht="135">
      <c r="A169" s="104">
        <v>166</v>
      </c>
      <c r="B169" s="77"/>
      <c r="C169" s="155" t="s">
        <v>1516</v>
      </c>
      <c r="D169" s="111" t="s">
        <v>26</v>
      </c>
      <c r="E169" s="110" t="s">
        <v>163</v>
      </c>
      <c r="F169" s="178" t="s">
        <v>552</v>
      </c>
      <c r="G169" s="122" t="s">
        <v>165</v>
      </c>
      <c r="H169" s="182" t="s">
        <v>2927</v>
      </c>
      <c r="I169" s="149">
        <v>3</v>
      </c>
      <c r="J169" s="150">
        <v>3</v>
      </c>
      <c r="K169" s="159">
        <f t="shared" si="9"/>
        <v>9</v>
      </c>
      <c r="L169" s="139" t="str">
        <f t="shared" si="8"/>
        <v>Orta Risk</v>
      </c>
      <c r="M169" s="185" t="s">
        <v>2983</v>
      </c>
      <c r="N169" s="232" t="s">
        <v>2984</v>
      </c>
      <c r="O169" s="82"/>
      <c r="P169" s="82"/>
      <c r="Q169" s="76" t="s">
        <v>132</v>
      </c>
      <c r="R169" s="70">
        <v>1</v>
      </c>
      <c r="S169" s="70">
        <v>3</v>
      </c>
      <c r="T169" s="70">
        <f t="shared" si="10"/>
        <v>3</v>
      </c>
      <c r="U169" s="134" t="str">
        <f t="shared" si="11"/>
        <v>Katlanılabilir Riskler</v>
      </c>
      <c r="V169" s="80"/>
      <c r="W169" s="75" t="s">
        <v>136</v>
      </c>
    </row>
    <row r="170" spans="1:23" ht="135">
      <c r="A170" s="104">
        <v>167</v>
      </c>
      <c r="B170" s="77"/>
      <c r="C170" s="155" t="s">
        <v>1517</v>
      </c>
      <c r="D170" s="111" t="s">
        <v>26</v>
      </c>
      <c r="E170" s="110" t="s">
        <v>163</v>
      </c>
      <c r="F170" s="178" t="s">
        <v>553</v>
      </c>
      <c r="G170" s="122" t="s">
        <v>165</v>
      </c>
      <c r="H170" s="182" t="s">
        <v>2928</v>
      </c>
      <c r="I170" s="149">
        <v>3</v>
      </c>
      <c r="J170" s="150">
        <v>3</v>
      </c>
      <c r="K170" s="159">
        <f t="shared" si="9"/>
        <v>9</v>
      </c>
      <c r="L170" s="139" t="str">
        <f t="shared" si="8"/>
        <v>Orta Risk</v>
      </c>
      <c r="M170" s="185" t="s">
        <v>2985</v>
      </c>
      <c r="N170" s="232" t="s">
        <v>3585</v>
      </c>
      <c r="O170" s="82"/>
      <c r="P170" s="82"/>
      <c r="Q170" s="76" t="s">
        <v>132</v>
      </c>
      <c r="R170" s="70">
        <v>1</v>
      </c>
      <c r="S170" s="70">
        <v>3</v>
      </c>
      <c r="T170" s="70">
        <f t="shared" si="10"/>
        <v>3</v>
      </c>
      <c r="U170" s="134" t="str">
        <f t="shared" si="11"/>
        <v>Katlanılabilir Riskler</v>
      </c>
      <c r="V170" s="80"/>
      <c r="W170" s="75" t="s">
        <v>136</v>
      </c>
    </row>
    <row r="171" spans="1:23" ht="135">
      <c r="A171" s="104">
        <v>168</v>
      </c>
      <c r="B171" s="77"/>
      <c r="C171" s="155" t="s">
        <v>1518</v>
      </c>
      <c r="D171" s="111" t="s">
        <v>26</v>
      </c>
      <c r="E171" s="110" t="s">
        <v>163</v>
      </c>
      <c r="F171" s="178" t="s">
        <v>554</v>
      </c>
      <c r="G171" s="122" t="s">
        <v>165</v>
      </c>
      <c r="H171" s="182" t="s">
        <v>2929</v>
      </c>
      <c r="I171" s="149">
        <v>3</v>
      </c>
      <c r="J171" s="150">
        <v>3</v>
      </c>
      <c r="K171" s="159">
        <f t="shared" si="9"/>
        <v>9</v>
      </c>
      <c r="L171" s="139" t="str">
        <f t="shared" si="8"/>
        <v>Orta Risk</v>
      </c>
      <c r="M171" s="185" t="s">
        <v>2986</v>
      </c>
      <c r="N171" s="232" t="s">
        <v>3585</v>
      </c>
      <c r="O171" s="82"/>
      <c r="P171" s="82"/>
      <c r="Q171" s="76" t="s">
        <v>132</v>
      </c>
      <c r="R171" s="70">
        <v>1</v>
      </c>
      <c r="S171" s="70">
        <v>3</v>
      </c>
      <c r="T171" s="70">
        <f t="shared" si="10"/>
        <v>3</v>
      </c>
      <c r="U171" s="134" t="str">
        <f t="shared" si="11"/>
        <v>Katlanılabilir Riskler</v>
      </c>
      <c r="V171" s="80"/>
      <c r="W171" s="75" t="s">
        <v>136</v>
      </c>
    </row>
    <row r="172" spans="1:23" ht="135">
      <c r="A172" s="104">
        <v>169</v>
      </c>
      <c r="B172" s="77"/>
      <c r="C172" s="155" t="s">
        <v>1519</v>
      </c>
      <c r="D172" s="111" t="s">
        <v>26</v>
      </c>
      <c r="E172" s="110" t="s">
        <v>163</v>
      </c>
      <c r="F172" s="178" t="s">
        <v>555</v>
      </c>
      <c r="G172" s="122" t="s">
        <v>165</v>
      </c>
      <c r="H172" s="182" t="s">
        <v>3404</v>
      </c>
      <c r="I172" s="149">
        <v>4</v>
      </c>
      <c r="J172" s="150">
        <v>4</v>
      </c>
      <c r="K172" s="159">
        <f t="shared" si="9"/>
        <v>16</v>
      </c>
      <c r="L172" s="139" t="str">
        <f t="shared" si="8"/>
        <v>Yüksek Seviye</v>
      </c>
      <c r="M172" s="194" t="s">
        <v>3405</v>
      </c>
      <c r="N172" s="232" t="s">
        <v>3585</v>
      </c>
      <c r="O172" s="82"/>
      <c r="P172" s="82"/>
      <c r="Q172" s="76" t="s">
        <v>132</v>
      </c>
      <c r="R172" s="70">
        <v>1</v>
      </c>
      <c r="S172" s="70">
        <v>3</v>
      </c>
      <c r="T172" s="70">
        <f t="shared" si="10"/>
        <v>3</v>
      </c>
      <c r="U172" s="134" t="str">
        <f t="shared" si="11"/>
        <v>Katlanılabilir Riskler</v>
      </c>
      <c r="V172" s="80"/>
      <c r="W172" s="75" t="s">
        <v>136</v>
      </c>
    </row>
    <row r="173" spans="1:23" ht="135">
      <c r="A173" s="104">
        <v>170</v>
      </c>
      <c r="B173" s="77"/>
      <c r="C173" s="155" t="s">
        <v>1520</v>
      </c>
      <c r="D173" s="111" t="s">
        <v>26</v>
      </c>
      <c r="E173" s="110" t="s">
        <v>163</v>
      </c>
      <c r="F173" s="178" t="s">
        <v>556</v>
      </c>
      <c r="G173" s="122" t="s">
        <v>165</v>
      </c>
      <c r="H173" s="182" t="s">
        <v>2930</v>
      </c>
      <c r="I173" s="149">
        <v>3</v>
      </c>
      <c r="J173" s="150">
        <v>3</v>
      </c>
      <c r="K173" s="159">
        <f t="shared" si="9"/>
        <v>9</v>
      </c>
      <c r="L173" s="139" t="str">
        <f t="shared" si="8"/>
        <v>Orta Risk</v>
      </c>
      <c r="M173" s="185" t="s">
        <v>2987</v>
      </c>
      <c r="N173" s="232" t="s">
        <v>3585</v>
      </c>
      <c r="O173" s="82"/>
      <c r="P173" s="82"/>
      <c r="Q173" s="76" t="s">
        <v>132</v>
      </c>
      <c r="R173" s="70">
        <v>1</v>
      </c>
      <c r="S173" s="70">
        <v>3</v>
      </c>
      <c r="T173" s="70">
        <f t="shared" si="10"/>
        <v>3</v>
      </c>
      <c r="U173" s="134" t="str">
        <f t="shared" si="11"/>
        <v>Katlanılabilir Riskler</v>
      </c>
      <c r="V173" s="80"/>
      <c r="W173" s="75" t="s">
        <v>136</v>
      </c>
    </row>
    <row r="174" spans="1:23" ht="135">
      <c r="A174" s="104">
        <v>171</v>
      </c>
      <c r="B174" s="77"/>
      <c r="C174" s="155" t="s">
        <v>1521</v>
      </c>
      <c r="D174" s="111" t="s">
        <v>26</v>
      </c>
      <c r="E174" s="110" t="s">
        <v>163</v>
      </c>
      <c r="F174" s="188"/>
      <c r="G174" s="122" t="s">
        <v>165</v>
      </c>
      <c r="H174" s="182"/>
      <c r="I174" s="149">
        <v>3</v>
      </c>
      <c r="J174" s="150">
        <v>3</v>
      </c>
      <c r="K174" s="159">
        <f t="shared" si="9"/>
        <v>9</v>
      </c>
      <c r="L174" s="139" t="str">
        <f t="shared" si="8"/>
        <v>Orta Risk</v>
      </c>
      <c r="M174" s="185"/>
      <c r="N174" s="232"/>
      <c r="O174" s="82"/>
      <c r="P174" s="82"/>
      <c r="Q174" s="76" t="s">
        <v>132</v>
      </c>
      <c r="R174" s="70">
        <v>1</v>
      </c>
      <c r="S174" s="70">
        <v>3</v>
      </c>
      <c r="T174" s="70">
        <f t="shared" si="10"/>
        <v>3</v>
      </c>
      <c r="U174" s="134" t="str">
        <f t="shared" si="11"/>
        <v>Katlanılabilir Riskler</v>
      </c>
      <c r="V174" s="80"/>
      <c r="W174" s="75" t="s">
        <v>136</v>
      </c>
    </row>
    <row r="175" spans="1:23" ht="135">
      <c r="A175" s="104">
        <v>172</v>
      </c>
      <c r="B175" s="77"/>
      <c r="C175" s="155" t="s">
        <v>1522</v>
      </c>
      <c r="D175" s="111" t="s">
        <v>26</v>
      </c>
      <c r="E175" s="110" t="s">
        <v>163</v>
      </c>
      <c r="F175" s="188"/>
      <c r="G175" s="122" t="s">
        <v>165</v>
      </c>
      <c r="H175" s="182"/>
      <c r="I175" s="149">
        <v>3</v>
      </c>
      <c r="J175" s="150">
        <v>3</v>
      </c>
      <c r="K175" s="159">
        <f t="shared" si="9"/>
        <v>9</v>
      </c>
      <c r="L175" s="139" t="str">
        <f t="shared" si="8"/>
        <v>Orta Risk</v>
      </c>
      <c r="M175" s="185"/>
      <c r="N175" s="232"/>
      <c r="O175" s="82"/>
      <c r="P175" s="82"/>
      <c r="Q175" s="76" t="s">
        <v>132</v>
      </c>
      <c r="R175" s="70">
        <v>1</v>
      </c>
      <c r="S175" s="70">
        <v>3</v>
      </c>
      <c r="T175" s="70">
        <f t="shared" si="10"/>
        <v>3</v>
      </c>
      <c r="U175" s="134" t="str">
        <f t="shared" si="11"/>
        <v>Katlanılabilir Riskler</v>
      </c>
      <c r="V175" s="80"/>
      <c r="W175" s="75" t="s">
        <v>136</v>
      </c>
    </row>
    <row r="176" spans="1:23" ht="135">
      <c r="A176" s="104">
        <v>173</v>
      </c>
      <c r="B176" s="77"/>
      <c r="C176" s="155" t="s">
        <v>1523</v>
      </c>
      <c r="D176" s="111" t="s">
        <v>26</v>
      </c>
      <c r="E176" s="110" t="s">
        <v>163</v>
      </c>
      <c r="F176" s="188"/>
      <c r="G176" s="122" t="s">
        <v>165</v>
      </c>
      <c r="H176" s="182"/>
      <c r="I176" s="149">
        <v>3</v>
      </c>
      <c r="J176" s="150">
        <v>3</v>
      </c>
      <c r="K176" s="159">
        <f t="shared" si="9"/>
        <v>9</v>
      </c>
      <c r="L176" s="139" t="str">
        <f t="shared" si="8"/>
        <v>Orta Risk</v>
      </c>
      <c r="M176" s="185"/>
      <c r="N176" s="232"/>
      <c r="O176" s="82"/>
      <c r="P176" s="82"/>
      <c r="Q176" s="76" t="s">
        <v>132</v>
      </c>
      <c r="R176" s="70">
        <v>1</v>
      </c>
      <c r="S176" s="70">
        <v>3</v>
      </c>
      <c r="T176" s="70">
        <f t="shared" si="10"/>
        <v>3</v>
      </c>
      <c r="U176" s="134" t="str">
        <f t="shared" si="11"/>
        <v>Katlanılabilir Riskler</v>
      </c>
      <c r="V176" s="80"/>
      <c r="W176" s="75" t="s">
        <v>136</v>
      </c>
    </row>
    <row r="177" spans="1:23" ht="135">
      <c r="A177" s="104">
        <v>174</v>
      </c>
      <c r="B177" s="77"/>
      <c r="C177" s="155" t="s">
        <v>1524</v>
      </c>
      <c r="D177" s="111" t="s">
        <v>26</v>
      </c>
      <c r="E177" s="110" t="s">
        <v>163</v>
      </c>
      <c r="F177" s="188"/>
      <c r="G177" s="122" t="s">
        <v>165</v>
      </c>
      <c r="H177" s="182"/>
      <c r="I177" s="149">
        <v>3</v>
      </c>
      <c r="J177" s="150">
        <v>3</v>
      </c>
      <c r="K177" s="159">
        <f t="shared" si="9"/>
        <v>9</v>
      </c>
      <c r="L177" s="139" t="str">
        <f t="shared" si="8"/>
        <v>Orta Risk</v>
      </c>
      <c r="M177" s="185"/>
      <c r="N177" s="232"/>
      <c r="O177" s="82"/>
      <c r="P177" s="82"/>
      <c r="Q177" s="76" t="s">
        <v>132</v>
      </c>
      <c r="R177" s="70">
        <v>1</v>
      </c>
      <c r="S177" s="70">
        <v>3</v>
      </c>
      <c r="T177" s="70">
        <f t="shared" si="10"/>
        <v>3</v>
      </c>
      <c r="U177" s="134" t="str">
        <f t="shared" si="11"/>
        <v>Katlanılabilir Riskler</v>
      </c>
      <c r="V177" s="80"/>
      <c r="W177" s="75" t="s">
        <v>136</v>
      </c>
    </row>
    <row r="178" spans="1:23" ht="135">
      <c r="A178" s="104">
        <v>175</v>
      </c>
      <c r="B178" s="77"/>
      <c r="C178" s="155" t="s">
        <v>1525</v>
      </c>
      <c r="D178" s="111" t="s">
        <v>26</v>
      </c>
      <c r="E178" s="110" t="s">
        <v>163</v>
      </c>
      <c r="F178" s="188"/>
      <c r="G178" s="122" t="s">
        <v>165</v>
      </c>
      <c r="H178" s="182"/>
      <c r="I178" s="149">
        <v>3</v>
      </c>
      <c r="J178" s="150">
        <v>3</v>
      </c>
      <c r="K178" s="159">
        <f t="shared" si="9"/>
        <v>9</v>
      </c>
      <c r="L178" s="139" t="str">
        <f t="shared" si="8"/>
        <v>Orta Risk</v>
      </c>
      <c r="M178" s="185"/>
      <c r="N178" s="232"/>
      <c r="O178" s="82"/>
      <c r="P178" s="82"/>
      <c r="Q178" s="76" t="s">
        <v>132</v>
      </c>
      <c r="R178" s="70">
        <v>1</v>
      </c>
      <c r="S178" s="70">
        <v>3</v>
      </c>
      <c r="T178" s="70">
        <f t="shared" si="10"/>
        <v>3</v>
      </c>
      <c r="U178" s="134" t="str">
        <f t="shared" si="11"/>
        <v>Katlanılabilir Riskler</v>
      </c>
      <c r="V178" s="80"/>
      <c r="W178" s="75" t="s">
        <v>136</v>
      </c>
    </row>
    <row r="179" spans="1:23" ht="148.5">
      <c r="A179" s="104">
        <v>176</v>
      </c>
      <c r="B179" s="77"/>
      <c r="C179" s="155" t="s">
        <v>1526</v>
      </c>
      <c r="D179" s="111" t="s">
        <v>26</v>
      </c>
      <c r="E179" s="110" t="s">
        <v>166</v>
      </c>
      <c r="F179" s="178" t="s">
        <v>557</v>
      </c>
      <c r="G179" s="122" t="s">
        <v>167</v>
      </c>
      <c r="H179" s="182" t="s">
        <v>2931</v>
      </c>
      <c r="I179" s="149">
        <v>3</v>
      </c>
      <c r="J179" s="150">
        <v>3</v>
      </c>
      <c r="K179" s="159">
        <f t="shared" si="9"/>
        <v>9</v>
      </c>
      <c r="L179" s="139" t="str">
        <f t="shared" si="8"/>
        <v>Orta Risk</v>
      </c>
      <c r="M179" s="185" t="s">
        <v>2988</v>
      </c>
      <c r="N179" s="232" t="s">
        <v>2984</v>
      </c>
      <c r="O179" s="82"/>
      <c r="P179" s="82"/>
      <c r="Q179" s="76" t="s">
        <v>132</v>
      </c>
      <c r="R179" s="70">
        <v>1</v>
      </c>
      <c r="S179" s="70">
        <v>3</v>
      </c>
      <c r="T179" s="70">
        <f t="shared" si="10"/>
        <v>3</v>
      </c>
      <c r="U179" s="134" t="str">
        <f t="shared" si="11"/>
        <v>Katlanılabilir Riskler</v>
      </c>
      <c r="V179" s="80"/>
      <c r="W179" s="75" t="s">
        <v>136</v>
      </c>
    </row>
    <row r="180" spans="1:23" ht="148.5">
      <c r="A180" s="104">
        <v>177</v>
      </c>
      <c r="B180" s="77"/>
      <c r="C180" s="155" t="s">
        <v>1527</v>
      </c>
      <c r="D180" s="111" t="s">
        <v>26</v>
      </c>
      <c r="E180" s="110" t="s">
        <v>166</v>
      </c>
      <c r="F180" s="178" t="s">
        <v>558</v>
      </c>
      <c r="G180" s="122" t="s">
        <v>167</v>
      </c>
      <c r="H180" s="182" t="s">
        <v>2932</v>
      </c>
      <c r="I180" s="149">
        <v>3</v>
      </c>
      <c r="J180" s="150">
        <v>3</v>
      </c>
      <c r="K180" s="159">
        <f t="shared" si="9"/>
        <v>9</v>
      </c>
      <c r="L180" s="139" t="str">
        <f t="shared" si="8"/>
        <v>Orta Risk</v>
      </c>
      <c r="M180" s="185" t="s">
        <v>2989</v>
      </c>
      <c r="N180" s="232" t="s">
        <v>2984</v>
      </c>
      <c r="O180" s="82"/>
      <c r="P180" s="82"/>
      <c r="Q180" s="76" t="s">
        <v>132</v>
      </c>
      <c r="R180" s="70">
        <v>1</v>
      </c>
      <c r="S180" s="70">
        <v>3</v>
      </c>
      <c r="T180" s="70">
        <f t="shared" si="10"/>
        <v>3</v>
      </c>
      <c r="U180" s="134" t="str">
        <f t="shared" si="11"/>
        <v>Katlanılabilir Riskler</v>
      </c>
      <c r="V180" s="80"/>
      <c r="W180" s="75" t="s">
        <v>136</v>
      </c>
    </row>
    <row r="181" spans="1:23" ht="148.5">
      <c r="A181" s="104">
        <v>178</v>
      </c>
      <c r="B181" s="77"/>
      <c r="C181" s="155" t="s">
        <v>1528</v>
      </c>
      <c r="D181" s="111" t="s">
        <v>26</v>
      </c>
      <c r="E181" s="110" t="s">
        <v>166</v>
      </c>
      <c r="F181" s="178" t="s">
        <v>559</v>
      </c>
      <c r="G181" s="122" t="s">
        <v>167</v>
      </c>
      <c r="H181" s="182" t="s">
        <v>2933</v>
      </c>
      <c r="I181" s="149">
        <v>3</v>
      </c>
      <c r="J181" s="150">
        <v>3</v>
      </c>
      <c r="K181" s="159">
        <f t="shared" si="9"/>
        <v>9</v>
      </c>
      <c r="L181" s="139" t="str">
        <f t="shared" si="8"/>
        <v>Orta Risk</v>
      </c>
      <c r="M181" s="185" t="s">
        <v>2990</v>
      </c>
      <c r="N181" s="232" t="s">
        <v>2984</v>
      </c>
      <c r="O181" s="82"/>
      <c r="P181" s="82"/>
      <c r="Q181" s="76" t="s">
        <v>132</v>
      </c>
      <c r="R181" s="70">
        <v>1</v>
      </c>
      <c r="S181" s="70">
        <v>3</v>
      </c>
      <c r="T181" s="70">
        <f t="shared" si="10"/>
        <v>3</v>
      </c>
      <c r="U181" s="134" t="str">
        <f t="shared" si="11"/>
        <v>Katlanılabilir Riskler</v>
      </c>
      <c r="V181" s="80"/>
      <c r="W181" s="75" t="s">
        <v>136</v>
      </c>
    </row>
    <row r="182" spans="1:23" ht="148.5">
      <c r="A182" s="104">
        <v>179</v>
      </c>
      <c r="B182" s="77"/>
      <c r="C182" s="155" t="s">
        <v>1529</v>
      </c>
      <c r="D182" s="111" t="s">
        <v>26</v>
      </c>
      <c r="E182" s="110" t="s">
        <v>166</v>
      </c>
      <c r="F182" s="178" t="s">
        <v>560</v>
      </c>
      <c r="G182" s="122" t="s">
        <v>167</v>
      </c>
      <c r="H182" s="182" t="s">
        <v>2934</v>
      </c>
      <c r="I182" s="149">
        <v>3</v>
      </c>
      <c r="J182" s="150">
        <v>3</v>
      </c>
      <c r="K182" s="159">
        <f t="shared" si="9"/>
        <v>9</v>
      </c>
      <c r="L182" s="139" t="str">
        <f t="shared" si="8"/>
        <v>Orta Risk</v>
      </c>
      <c r="M182" s="185" t="s">
        <v>2991</v>
      </c>
      <c r="N182" s="232" t="s">
        <v>2984</v>
      </c>
      <c r="O182" s="82"/>
      <c r="P182" s="82"/>
      <c r="Q182" s="76" t="s">
        <v>132</v>
      </c>
      <c r="R182" s="70">
        <v>1</v>
      </c>
      <c r="S182" s="70">
        <v>3</v>
      </c>
      <c r="T182" s="70">
        <f t="shared" si="10"/>
        <v>3</v>
      </c>
      <c r="U182" s="134" t="str">
        <f t="shared" si="11"/>
        <v>Katlanılabilir Riskler</v>
      </c>
      <c r="V182" s="80"/>
      <c r="W182" s="75" t="s">
        <v>136</v>
      </c>
    </row>
    <row r="183" spans="1:23" ht="148.5">
      <c r="A183" s="104">
        <v>180</v>
      </c>
      <c r="B183" s="77"/>
      <c r="C183" s="155" t="s">
        <v>1530</v>
      </c>
      <c r="D183" s="111" t="s">
        <v>26</v>
      </c>
      <c r="E183" s="110" t="s">
        <v>166</v>
      </c>
      <c r="F183" s="178" t="s">
        <v>561</v>
      </c>
      <c r="G183" s="122" t="s">
        <v>167</v>
      </c>
      <c r="H183" s="182" t="s">
        <v>2935</v>
      </c>
      <c r="I183" s="149">
        <v>3</v>
      </c>
      <c r="J183" s="150">
        <v>3</v>
      </c>
      <c r="K183" s="159">
        <f t="shared" si="9"/>
        <v>9</v>
      </c>
      <c r="L183" s="139" t="str">
        <f t="shared" si="8"/>
        <v>Orta Risk</v>
      </c>
      <c r="M183" s="185" t="s">
        <v>2992</v>
      </c>
      <c r="N183" s="232" t="s">
        <v>2984</v>
      </c>
      <c r="O183" s="82"/>
      <c r="P183" s="82"/>
      <c r="Q183" s="76" t="s">
        <v>132</v>
      </c>
      <c r="R183" s="70">
        <v>1</v>
      </c>
      <c r="S183" s="70">
        <v>3</v>
      </c>
      <c r="T183" s="70">
        <f t="shared" si="10"/>
        <v>3</v>
      </c>
      <c r="U183" s="134" t="str">
        <f t="shared" si="11"/>
        <v>Katlanılabilir Riskler</v>
      </c>
      <c r="V183" s="80"/>
      <c r="W183" s="75" t="s">
        <v>136</v>
      </c>
    </row>
    <row r="184" spans="1:23" ht="148.5">
      <c r="A184" s="104">
        <v>181</v>
      </c>
      <c r="B184" s="77"/>
      <c r="C184" s="155" t="s">
        <v>1531</v>
      </c>
      <c r="D184" s="111" t="s">
        <v>26</v>
      </c>
      <c r="E184" s="110" t="s">
        <v>166</v>
      </c>
      <c r="F184" s="178" t="s">
        <v>562</v>
      </c>
      <c r="G184" s="122" t="s">
        <v>167</v>
      </c>
      <c r="H184" s="182" t="s">
        <v>2936</v>
      </c>
      <c r="I184" s="149">
        <v>3</v>
      </c>
      <c r="J184" s="150">
        <v>3</v>
      </c>
      <c r="K184" s="159">
        <f t="shared" si="9"/>
        <v>9</v>
      </c>
      <c r="L184" s="139" t="str">
        <f t="shared" si="8"/>
        <v>Orta Risk</v>
      </c>
      <c r="M184" s="185" t="s">
        <v>2993</v>
      </c>
      <c r="N184" s="232" t="s">
        <v>2994</v>
      </c>
      <c r="O184" s="82"/>
      <c r="P184" s="82"/>
      <c r="Q184" s="76" t="s">
        <v>132</v>
      </c>
      <c r="R184" s="70">
        <v>1</v>
      </c>
      <c r="S184" s="70">
        <v>3</v>
      </c>
      <c r="T184" s="70">
        <f t="shared" si="10"/>
        <v>3</v>
      </c>
      <c r="U184" s="134" t="str">
        <f t="shared" si="11"/>
        <v>Katlanılabilir Riskler</v>
      </c>
      <c r="V184" s="80"/>
      <c r="W184" s="75" t="s">
        <v>136</v>
      </c>
    </row>
    <row r="185" spans="1:23" ht="148.5">
      <c r="A185" s="104">
        <v>182</v>
      </c>
      <c r="B185" s="77"/>
      <c r="C185" s="155" t="s">
        <v>1532</v>
      </c>
      <c r="D185" s="111" t="s">
        <v>26</v>
      </c>
      <c r="E185" s="110" t="s">
        <v>166</v>
      </c>
      <c r="F185" s="178" t="s">
        <v>563</v>
      </c>
      <c r="G185" s="122" t="s">
        <v>167</v>
      </c>
      <c r="H185" s="182" t="s">
        <v>2937</v>
      </c>
      <c r="I185" s="149">
        <v>3</v>
      </c>
      <c r="J185" s="150">
        <v>3</v>
      </c>
      <c r="K185" s="159">
        <f t="shared" si="9"/>
        <v>9</v>
      </c>
      <c r="L185" s="139" t="str">
        <f t="shared" si="8"/>
        <v>Orta Risk</v>
      </c>
      <c r="M185" s="185" t="s">
        <v>2995</v>
      </c>
      <c r="N185" s="232" t="s">
        <v>2994</v>
      </c>
      <c r="O185" s="82"/>
      <c r="P185" s="82"/>
      <c r="Q185" s="76" t="s">
        <v>132</v>
      </c>
      <c r="R185" s="70">
        <v>1</v>
      </c>
      <c r="S185" s="70">
        <v>3</v>
      </c>
      <c r="T185" s="70">
        <f t="shared" si="10"/>
        <v>3</v>
      </c>
      <c r="U185" s="134" t="str">
        <f t="shared" si="11"/>
        <v>Katlanılabilir Riskler</v>
      </c>
      <c r="V185" s="80"/>
      <c r="W185" s="75" t="s">
        <v>136</v>
      </c>
    </row>
    <row r="186" spans="1:23" ht="157.5">
      <c r="A186" s="104">
        <v>183</v>
      </c>
      <c r="B186" s="77"/>
      <c r="C186" s="155" t="s">
        <v>1533</v>
      </c>
      <c r="D186" s="111" t="s">
        <v>26</v>
      </c>
      <c r="E186" s="110" t="s">
        <v>166</v>
      </c>
      <c r="F186" s="178" t="s">
        <v>564</v>
      </c>
      <c r="G186" s="122" t="s">
        <v>167</v>
      </c>
      <c r="H186" s="182" t="s">
        <v>2938</v>
      </c>
      <c r="I186" s="149">
        <v>3</v>
      </c>
      <c r="J186" s="150">
        <v>3</v>
      </c>
      <c r="K186" s="159">
        <f t="shared" si="9"/>
        <v>9</v>
      </c>
      <c r="L186" s="139" t="str">
        <f t="shared" si="8"/>
        <v>Orta Risk</v>
      </c>
      <c r="M186" s="191" t="s">
        <v>3586</v>
      </c>
      <c r="N186" s="232" t="s">
        <v>2994</v>
      </c>
      <c r="O186" s="82"/>
      <c r="P186" s="82"/>
      <c r="Q186" s="76" t="s">
        <v>132</v>
      </c>
      <c r="R186" s="70">
        <v>1</v>
      </c>
      <c r="S186" s="70">
        <v>3</v>
      </c>
      <c r="T186" s="70">
        <f t="shared" si="10"/>
        <v>3</v>
      </c>
      <c r="U186" s="134" t="str">
        <f t="shared" si="11"/>
        <v>Katlanılabilir Riskler</v>
      </c>
      <c r="V186" s="80"/>
      <c r="W186" s="75" t="s">
        <v>136</v>
      </c>
    </row>
    <row r="187" spans="1:23" ht="148.5">
      <c r="A187" s="104">
        <v>184</v>
      </c>
      <c r="B187" s="77"/>
      <c r="C187" s="155" t="s">
        <v>1534</v>
      </c>
      <c r="D187" s="111" t="s">
        <v>26</v>
      </c>
      <c r="E187" s="110" t="s">
        <v>166</v>
      </c>
      <c r="F187" s="178" t="s">
        <v>543</v>
      </c>
      <c r="G187" s="122" t="s">
        <v>167</v>
      </c>
      <c r="H187" s="182" t="s">
        <v>2939</v>
      </c>
      <c r="I187" s="149">
        <v>3</v>
      </c>
      <c r="J187" s="150">
        <v>3</v>
      </c>
      <c r="K187" s="159">
        <f t="shared" si="9"/>
        <v>9</v>
      </c>
      <c r="L187" s="139" t="str">
        <f t="shared" si="8"/>
        <v>Orta Risk</v>
      </c>
      <c r="M187" s="185" t="s">
        <v>2996</v>
      </c>
      <c r="N187" s="232" t="s">
        <v>145</v>
      </c>
      <c r="O187" s="82"/>
      <c r="P187" s="82"/>
      <c r="Q187" s="76" t="s">
        <v>132</v>
      </c>
      <c r="R187" s="70">
        <v>1</v>
      </c>
      <c r="S187" s="70">
        <v>3</v>
      </c>
      <c r="T187" s="70">
        <f t="shared" si="10"/>
        <v>3</v>
      </c>
      <c r="U187" s="134" t="str">
        <f t="shared" si="11"/>
        <v>Katlanılabilir Riskler</v>
      </c>
      <c r="V187" s="80"/>
      <c r="W187" s="75" t="s">
        <v>136</v>
      </c>
    </row>
    <row r="188" spans="1:23" ht="148.5">
      <c r="A188" s="104">
        <v>185</v>
      </c>
      <c r="B188" s="77"/>
      <c r="C188" s="155" t="s">
        <v>1535</v>
      </c>
      <c r="D188" s="111" t="s">
        <v>26</v>
      </c>
      <c r="E188" s="110" t="s">
        <v>166</v>
      </c>
      <c r="F188" s="178" t="s">
        <v>565</v>
      </c>
      <c r="G188" s="122" t="s">
        <v>167</v>
      </c>
      <c r="H188" s="182" t="s">
        <v>2940</v>
      </c>
      <c r="I188" s="149">
        <v>3</v>
      </c>
      <c r="J188" s="150">
        <v>3</v>
      </c>
      <c r="K188" s="159">
        <f t="shared" si="9"/>
        <v>9</v>
      </c>
      <c r="L188" s="139" t="str">
        <f t="shared" si="8"/>
        <v>Orta Risk</v>
      </c>
      <c r="M188" s="185" t="s">
        <v>3587</v>
      </c>
      <c r="N188" s="232" t="s">
        <v>2997</v>
      </c>
      <c r="O188" s="82"/>
      <c r="P188" s="82"/>
      <c r="Q188" s="76" t="s">
        <v>132</v>
      </c>
      <c r="R188" s="70">
        <v>1</v>
      </c>
      <c r="S188" s="70">
        <v>3</v>
      </c>
      <c r="T188" s="70">
        <f t="shared" si="10"/>
        <v>3</v>
      </c>
      <c r="U188" s="134" t="str">
        <f t="shared" si="11"/>
        <v>Katlanılabilir Riskler</v>
      </c>
      <c r="V188" s="80"/>
      <c r="W188" s="75" t="s">
        <v>136</v>
      </c>
    </row>
    <row r="189" spans="1:23" ht="148.5">
      <c r="A189" s="104">
        <v>186</v>
      </c>
      <c r="B189" s="77"/>
      <c r="C189" s="155" t="s">
        <v>1536</v>
      </c>
      <c r="D189" s="111" t="s">
        <v>26</v>
      </c>
      <c r="E189" s="110" t="s">
        <v>166</v>
      </c>
      <c r="F189" s="178" t="s">
        <v>566</v>
      </c>
      <c r="G189" s="122" t="s">
        <v>167</v>
      </c>
      <c r="H189" s="182" t="s">
        <v>2941</v>
      </c>
      <c r="I189" s="149">
        <v>3</v>
      </c>
      <c r="J189" s="150">
        <v>4</v>
      </c>
      <c r="K189" s="159">
        <f t="shared" si="9"/>
        <v>12</v>
      </c>
      <c r="L189" s="139" t="str">
        <f t="shared" si="8"/>
        <v>Orta Risk</v>
      </c>
      <c r="M189" s="185" t="s">
        <v>2998</v>
      </c>
      <c r="N189" s="232" t="s">
        <v>145</v>
      </c>
      <c r="O189" s="82"/>
      <c r="P189" s="82"/>
      <c r="Q189" s="76" t="s">
        <v>132</v>
      </c>
      <c r="R189" s="70">
        <v>1</v>
      </c>
      <c r="S189" s="70">
        <v>3</v>
      </c>
      <c r="T189" s="70">
        <f t="shared" si="10"/>
        <v>3</v>
      </c>
      <c r="U189" s="134" t="str">
        <f t="shared" si="11"/>
        <v>Katlanılabilir Riskler</v>
      </c>
      <c r="V189" s="80"/>
      <c r="W189" s="75" t="s">
        <v>136</v>
      </c>
    </row>
    <row r="190" spans="1:23" ht="148.5">
      <c r="A190" s="104">
        <v>187</v>
      </c>
      <c r="B190" s="77"/>
      <c r="C190" s="155" t="s">
        <v>1537</v>
      </c>
      <c r="D190" s="111" t="s">
        <v>26</v>
      </c>
      <c r="E190" s="110" t="s">
        <v>166</v>
      </c>
      <c r="F190" s="179" t="s">
        <v>508</v>
      </c>
      <c r="G190" s="122" t="s">
        <v>167</v>
      </c>
      <c r="H190" s="182" t="s">
        <v>2942</v>
      </c>
      <c r="I190" s="149">
        <v>3</v>
      </c>
      <c r="J190" s="150">
        <v>3</v>
      </c>
      <c r="K190" s="159">
        <f t="shared" si="9"/>
        <v>9</v>
      </c>
      <c r="L190" s="139" t="str">
        <f t="shared" si="8"/>
        <v>Orta Risk</v>
      </c>
      <c r="M190" s="185" t="s">
        <v>2999</v>
      </c>
      <c r="N190" s="232" t="s">
        <v>3000</v>
      </c>
      <c r="O190" s="82"/>
      <c r="P190" s="82"/>
      <c r="Q190" s="76" t="s">
        <v>132</v>
      </c>
      <c r="R190" s="70">
        <v>1</v>
      </c>
      <c r="S190" s="70">
        <v>3</v>
      </c>
      <c r="T190" s="70">
        <f t="shared" si="10"/>
        <v>3</v>
      </c>
      <c r="U190" s="134" t="str">
        <f t="shared" si="11"/>
        <v>Katlanılabilir Riskler</v>
      </c>
      <c r="V190" s="80"/>
      <c r="W190" s="75" t="s">
        <v>136</v>
      </c>
    </row>
    <row r="191" spans="1:23" ht="148.5">
      <c r="A191" s="104">
        <v>188</v>
      </c>
      <c r="B191" s="77"/>
      <c r="C191" s="155" t="s">
        <v>1538</v>
      </c>
      <c r="D191" s="111" t="s">
        <v>26</v>
      </c>
      <c r="E191" s="110" t="s">
        <v>166</v>
      </c>
      <c r="F191" s="188"/>
      <c r="G191" s="122" t="s">
        <v>167</v>
      </c>
      <c r="H191" s="182"/>
      <c r="I191" s="149">
        <v>3</v>
      </c>
      <c r="J191" s="150">
        <v>3</v>
      </c>
      <c r="K191" s="159">
        <f t="shared" si="9"/>
        <v>9</v>
      </c>
      <c r="L191" s="139" t="str">
        <f t="shared" si="8"/>
        <v>Orta Risk</v>
      </c>
      <c r="M191" s="185"/>
      <c r="N191" s="232"/>
      <c r="O191" s="82"/>
      <c r="P191" s="82"/>
      <c r="Q191" s="76" t="s">
        <v>132</v>
      </c>
      <c r="R191" s="70">
        <v>1</v>
      </c>
      <c r="S191" s="70">
        <v>3</v>
      </c>
      <c r="T191" s="70">
        <f t="shared" si="10"/>
        <v>3</v>
      </c>
      <c r="U191" s="134" t="str">
        <f t="shared" si="11"/>
        <v>Katlanılabilir Riskler</v>
      </c>
      <c r="V191" s="80"/>
      <c r="W191" s="75" t="s">
        <v>136</v>
      </c>
    </row>
    <row r="192" spans="1:23" ht="148.5">
      <c r="A192" s="104">
        <v>189</v>
      </c>
      <c r="B192" s="77"/>
      <c r="C192" s="155" t="s">
        <v>1539</v>
      </c>
      <c r="D192" s="111" t="s">
        <v>26</v>
      </c>
      <c r="E192" s="110" t="s">
        <v>166</v>
      </c>
      <c r="F192" s="188"/>
      <c r="G192" s="122" t="s">
        <v>167</v>
      </c>
      <c r="H192" s="182"/>
      <c r="I192" s="149">
        <v>3</v>
      </c>
      <c r="J192" s="150">
        <v>3</v>
      </c>
      <c r="K192" s="159">
        <f t="shared" si="9"/>
        <v>9</v>
      </c>
      <c r="L192" s="139" t="str">
        <f t="shared" si="8"/>
        <v>Orta Risk</v>
      </c>
      <c r="M192" s="185"/>
      <c r="N192" s="232"/>
      <c r="O192" s="82"/>
      <c r="P192" s="82"/>
      <c r="Q192" s="76" t="s">
        <v>132</v>
      </c>
      <c r="R192" s="70">
        <v>1</v>
      </c>
      <c r="S192" s="70">
        <v>3</v>
      </c>
      <c r="T192" s="70">
        <f t="shared" si="10"/>
        <v>3</v>
      </c>
      <c r="U192" s="134" t="str">
        <f t="shared" si="11"/>
        <v>Katlanılabilir Riskler</v>
      </c>
      <c r="V192" s="80"/>
      <c r="W192" s="75" t="s">
        <v>136</v>
      </c>
    </row>
    <row r="193" spans="1:23" ht="148.5">
      <c r="A193" s="104">
        <v>190</v>
      </c>
      <c r="B193" s="77"/>
      <c r="C193" s="155" t="s">
        <v>1540</v>
      </c>
      <c r="D193" s="111" t="s">
        <v>26</v>
      </c>
      <c r="E193" s="110" t="s">
        <v>166</v>
      </c>
      <c r="F193" s="188"/>
      <c r="G193" s="122" t="s">
        <v>167</v>
      </c>
      <c r="H193" s="182"/>
      <c r="I193" s="149">
        <v>3</v>
      </c>
      <c r="J193" s="150">
        <v>3</v>
      </c>
      <c r="K193" s="159">
        <f t="shared" si="9"/>
        <v>9</v>
      </c>
      <c r="L193" s="139" t="str">
        <f t="shared" si="8"/>
        <v>Orta Risk</v>
      </c>
      <c r="M193" s="185"/>
      <c r="N193" s="232"/>
      <c r="O193" s="82"/>
      <c r="P193" s="82"/>
      <c r="Q193" s="76" t="s">
        <v>132</v>
      </c>
      <c r="R193" s="70">
        <v>1</v>
      </c>
      <c r="S193" s="70">
        <v>3</v>
      </c>
      <c r="T193" s="70">
        <f t="shared" si="10"/>
        <v>3</v>
      </c>
      <c r="U193" s="134" t="str">
        <f t="shared" si="11"/>
        <v>Katlanılabilir Riskler</v>
      </c>
      <c r="V193" s="80"/>
      <c r="W193" s="75" t="s">
        <v>136</v>
      </c>
    </row>
    <row r="194" spans="1:23" ht="156.75">
      <c r="A194" s="104">
        <v>191</v>
      </c>
      <c r="B194" s="77"/>
      <c r="C194" s="155" t="s">
        <v>1541</v>
      </c>
      <c r="D194" s="111" t="s">
        <v>26</v>
      </c>
      <c r="E194" s="110" t="s">
        <v>572</v>
      </c>
      <c r="F194" s="123" t="s">
        <v>567</v>
      </c>
      <c r="G194" s="122" t="s">
        <v>1129</v>
      </c>
      <c r="H194" s="182" t="s">
        <v>2943</v>
      </c>
      <c r="I194" s="149">
        <v>3</v>
      </c>
      <c r="J194" s="150">
        <v>3</v>
      </c>
      <c r="K194" s="159">
        <f t="shared" si="9"/>
        <v>9</v>
      </c>
      <c r="L194" s="139" t="str">
        <f t="shared" si="8"/>
        <v>Orta Risk</v>
      </c>
      <c r="M194" s="185" t="s">
        <v>3001</v>
      </c>
      <c r="N194" s="232"/>
      <c r="O194" s="82"/>
      <c r="P194" s="82"/>
      <c r="Q194" s="76" t="s">
        <v>132</v>
      </c>
      <c r="R194" s="70">
        <v>1</v>
      </c>
      <c r="S194" s="70">
        <v>3</v>
      </c>
      <c r="T194" s="70">
        <f t="shared" si="10"/>
        <v>3</v>
      </c>
      <c r="U194" s="134" t="str">
        <f t="shared" si="11"/>
        <v>Katlanılabilir Riskler</v>
      </c>
      <c r="V194" s="80"/>
      <c r="W194" s="75" t="s">
        <v>136</v>
      </c>
    </row>
    <row r="195" spans="1:23" ht="156.75">
      <c r="A195" s="104">
        <v>192</v>
      </c>
      <c r="B195" s="77"/>
      <c r="C195" s="155" t="s">
        <v>1542</v>
      </c>
      <c r="D195" s="111" t="s">
        <v>26</v>
      </c>
      <c r="E195" s="110" t="s">
        <v>572</v>
      </c>
      <c r="F195" s="123" t="s">
        <v>568</v>
      </c>
      <c r="G195" s="122" t="s">
        <v>1129</v>
      </c>
      <c r="H195" s="182" t="s">
        <v>2944</v>
      </c>
      <c r="I195" s="149">
        <v>3</v>
      </c>
      <c r="J195" s="150">
        <v>5</v>
      </c>
      <c r="K195" s="159">
        <f t="shared" si="9"/>
        <v>15</v>
      </c>
      <c r="L195" s="139" t="str">
        <f t="shared" ref="L195:L258" si="12">IF(K195&lt;=1,"Çok Düşük Risk",IF(K195&lt;=6,"Düşük Risk",IF(K195&lt;=12,"Orta Risk",IF(K195&lt;=20,"Yüksek Seviye",IF(K195&lt;=25,"Çok Yüksek Seviye",)))))</f>
        <v>Yüksek Seviye</v>
      </c>
      <c r="M195" s="185" t="s">
        <v>3002</v>
      </c>
      <c r="N195" s="232" t="s">
        <v>3003</v>
      </c>
      <c r="O195" s="82"/>
      <c r="P195" s="82"/>
      <c r="Q195" s="76" t="s">
        <v>132</v>
      </c>
      <c r="R195" s="70">
        <v>1</v>
      </c>
      <c r="S195" s="70">
        <v>3</v>
      </c>
      <c r="T195" s="70">
        <f t="shared" si="10"/>
        <v>3</v>
      </c>
      <c r="U195" s="134" t="str">
        <f t="shared" si="11"/>
        <v>Katlanılabilir Riskler</v>
      </c>
      <c r="V195" s="80"/>
      <c r="W195" s="75" t="s">
        <v>136</v>
      </c>
    </row>
    <row r="196" spans="1:23" ht="156.75">
      <c r="A196" s="104">
        <v>193</v>
      </c>
      <c r="B196" s="77"/>
      <c r="C196" s="155" t="s">
        <v>1543</v>
      </c>
      <c r="D196" s="111" t="s">
        <v>26</v>
      </c>
      <c r="E196" s="110" t="s">
        <v>572</v>
      </c>
      <c r="F196" s="123" t="s">
        <v>569</v>
      </c>
      <c r="G196" s="122" t="s">
        <v>1129</v>
      </c>
      <c r="H196" s="182" t="s">
        <v>2944</v>
      </c>
      <c r="I196" s="149">
        <v>3</v>
      </c>
      <c r="J196" s="150">
        <v>3</v>
      </c>
      <c r="K196" s="159">
        <f t="shared" ref="K196:K259" si="13">I196*J196</f>
        <v>9</v>
      </c>
      <c r="L196" s="139" t="str">
        <f t="shared" si="12"/>
        <v>Orta Risk</v>
      </c>
      <c r="M196" s="216" t="s">
        <v>3406</v>
      </c>
      <c r="N196" s="232" t="s">
        <v>3003</v>
      </c>
      <c r="O196" s="82"/>
      <c r="P196" s="82"/>
      <c r="Q196" s="76" t="s">
        <v>132</v>
      </c>
      <c r="R196" s="70">
        <v>1</v>
      </c>
      <c r="S196" s="70">
        <v>3</v>
      </c>
      <c r="T196" s="70">
        <f t="shared" ref="T196:T259" si="14">R196*S196</f>
        <v>3</v>
      </c>
      <c r="U196" s="134" t="str">
        <f t="shared" ref="U196:U259" si="15">IF(T196&lt;=2,"Önemsiz Riskler",IF(T196&lt;=6,"Katlanılabilir Riskler",IF(T196&lt;=12,"Orta Düzeydeki Riskler",IF(T196&lt;=20,"Önemli Riskler",IF(T196&lt;=25,"Kabul Edilemez Riskler")))))</f>
        <v>Katlanılabilir Riskler</v>
      </c>
      <c r="V196" s="80"/>
      <c r="W196" s="75" t="s">
        <v>136</v>
      </c>
    </row>
    <row r="197" spans="1:23" ht="156.75">
      <c r="A197" s="104">
        <v>194</v>
      </c>
      <c r="B197" s="77"/>
      <c r="C197" s="155" t="s">
        <v>1544</v>
      </c>
      <c r="D197" s="111" t="s">
        <v>26</v>
      </c>
      <c r="E197" s="110" t="s">
        <v>572</v>
      </c>
      <c r="F197" s="123" t="s">
        <v>570</v>
      </c>
      <c r="G197" s="122" t="s">
        <v>1129</v>
      </c>
      <c r="H197" s="182" t="s">
        <v>2945</v>
      </c>
      <c r="I197" s="149">
        <v>3</v>
      </c>
      <c r="J197" s="150">
        <v>3</v>
      </c>
      <c r="K197" s="159">
        <f t="shared" si="13"/>
        <v>9</v>
      </c>
      <c r="L197" s="139" t="str">
        <f t="shared" si="12"/>
        <v>Orta Risk</v>
      </c>
      <c r="M197" s="185" t="s">
        <v>3004</v>
      </c>
      <c r="N197" s="232" t="s">
        <v>3003</v>
      </c>
      <c r="O197" s="82"/>
      <c r="P197" s="82"/>
      <c r="Q197" s="76" t="s">
        <v>132</v>
      </c>
      <c r="R197" s="70">
        <v>1</v>
      </c>
      <c r="S197" s="70">
        <v>3</v>
      </c>
      <c r="T197" s="70">
        <f t="shared" si="14"/>
        <v>3</v>
      </c>
      <c r="U197" s="134" t="str">
        <f t="shared" si="15"/>
        <v>Katlanılabilir Riskler</v>
      </c>
      <c r="V197" s="80"/>
      <c r="W197" s="75" t="s">
        <v>136</v>
      </c>
    </row>
    <row r="198" spans="1:23" ht="156.75">
      <c r="A198" s="104">
        <v>195</v>
      </c>
      <c r="B198" s="77"/>
      <c r="C198" s="155" t="s">
        <v>1545</v>
      </c>
      <c r="D198" s="111" t="s">
        <v>26</v>
      </c>
      <c r="E198" s="110" t="s">
        <v>572</v>
      </c>
      <c r="F198" s="179" t="s">
        <v>571</v>
      </c>
      <c r="G198" s="122" t="s">
        <v>1129</v>
      </c>
      <c r="H198" s="182" t="s">
        <v>2946</v>
      </c>
      <c r="I198" s="149">
        <v>3</v>
      </c>
      <c r="J198" s="150">
        <v>3</v>
      </c>
      <c r="K198" s="159">
        <f t="shared" si="13"/>
        <v>9</v>
      </c>
      <c r="L198" s="139" t="str">
        <f t="shared" si="12"/>
        <v>Orta Risk</v>
      </c>
      <c r="M198" s="185" t="s">
        <v>3005</v>
      </c>
      <c r="N198" s="232" t="s">
        <v>3006</v>
      </c>
      <c r="O198" s="82"/>
      <c r="P198" s="82"/>
      <c r="Q198" s="76" t="s">
        <v>132</v>
      </c>
      <c r="R198" s="70">
        <v>1</v>
      </c>
      <c r="S198" s="70">
        <v>3</v>
      </c>
      <c r="T198" s="70">
        <f t="shared" si="14"/>
        <v>3</v>
      </c>
      <c r="U198" s="134" t="str">
        <f t="shared" si="15"/>
        <v>Katlanılabilir Riskler</v>
      </c>
      <c r="V198" s="80"/>
      <c r="W198" s="75" t="s">
        <v>136</v>
      </c>
    </row>
    <row r="199" spans="1:23" ht="156.75">
      <c r="A199" s="104">
        <v>196</v>
      </c>
      <c r="B199" s="77"/>
      <c r="C199" s="155" t="s">
        <v>1546</v>
      </c>
      <c r="D199" s="111" t="s">
        <v>26</v>
      </c>
      <c r="E199" s="110" t="s">
        <v>572</v>
      </c>
      <c r="F199" s="179" t="s">
        <v>573</v>
      </c>
      <c r="G199" s="122" t="s">
        <v>1129</v>
      </c>
      <c r="H199" s="182" t="s">
        <v>2947</v>
      </c>
      <c r="I199" s="149">
        <v>3</v>
      </c>
      <c r="J199" s="150">
        <v>3</v>
      </c>
      <c r="K199" s="159">
        <f t="shared" si="13"/>
        <v>9</v>
      </c>
      <c r="L199" s="139" t="str">
        <f t="shared" si="12"/>
        <v>Orta Risk</v>
      </c>
      <c r="M199" s="185" t="s">
        <v>3007</v>
      </c>
      <c r="N199" s="232" t="s">
        <v>3008</v>
      </c>
      <c r="O199" s="82"/>
      <c r="P199" s="82"/>
      <c r="Q199" s="76" t="s">
        <v>132</v>
      </c>
      <c r="R199" s="70">
        <v>1</v>
      </c>
      <c r="S199" s="70">
        <v>3</v>
      </c>
      <c r="T199" s="70">
        <f t="shared" si="14"/>
        <v>3</v>
      </c>
      <c r="U199" s="134" t="str">
        <f t="shared" si="15"/>
        <v>Katlanılabilir Riskler</v>
      </c>
      <c r="V199" s="80"/>
      <c r="W199" s="75" t="s">
        <v>136</v>
      </c>
    </row>
    <row r="200" spans="1:23" ht="156.75">
      <c r="A200" s="104">
        <v>197</v>
      </c>
      <c r="B200" s="77"/>
      <c r="C200" s="155" t="s">
        <v>1547</v>
      </c>
      <c r="D200" s="111" t="s">
        <v>26</v>
      </c>
      <c r="E200" s="110" t="s">
        <v>572</v>
      </c>
      <c r="F200" s="188"/>
      <c r="G200" s="122" t="s">
        <v>1129</v>
      </c>
      <c r="H200" s="182"/>
      <c r="I200" s="149">
        <v>3</v>
      </c>
      <c r="J200" s="150">
        <v>3</v>
      </c>
      <c r="K200" s="159">
        <f t="shared" si="13"/>
        <v>9</v>
      </c>
      <c r="L200" s="139" t="str">
        <f t="shared" si="12"/>
        <v>Orta Risk</v>
      </c>
      <c r="M200" s="185"/>
      <c r="N200" s="232"/>
      <c r="O200" s="82"/>
      <c r="P200" s="82"/>
      <c r="Q200" s="76" t="s">
        <v>132</v>
      </c>
      <c r="R200" s="70">
        <v>1</v>
      </c>
      <c r="S200" s="70">
        <v>3</v>
      </c>
      <c r="T200" s="70">
        <f t="shared" si="14"/>
        <v>3</v>
      </c>
      <c r="U200" s="134" t="str">
        <f t="shared" si="15"/>
        <v>Katlanılabilir Riskler</v>
      </c>
      <c r="V200" s="80"/>
      <c r="W200" s="75" t="s">
        <v>136</v>
      </c>
    </row>
    <row r="201" spans="1:23" ht="156.75">
      <c r="A201" s="104">
        <v>198</v>
      </c>
      <c r="B201" s="77"/>
      <c r="C201" s="155" t="s">
        <v>1548</v>
      </c>
      <c r="D201" s="111" t="s">
        <v>26</v>
      </c>
      <c r="E201" s="110" t="s">
        <v>572</v>
      </c>
      <c r="F201" s="188"/>
      <c r="G201" s="122" t="s">
        <v>1129</v>
      </c>
      <c r="H201" s="182"/>
      <c r="I201" s="149">
        <v>3</v>
      </c>
      <c r="J201" s="150">
        <v>3</v>
      </c>
      <c r="K201" s="159">
        <f t="shared" si="13"/>
        <v>9</v>
      </c>
      <c r="L201" s="139" t="str">
        <f t="shared" si="12"/>
        <v>Orta Risk</v>
      </c>
      <c r="M201" s="185"/>
      <c r="N201" s="232"/>
      <c r="O201" s="82"/>
      <c r="P201" s="82"/>
      <c r="Q201" s="76" t="s">
        <v>132</v>
      </c>
      <c r="R201" s="70">
        <v>1</v>
      </c>
      <c r="S201" s="70">
        <v>3</v>
      </c>
      <c r="T201" s="70">
        <f t="shared" si="14"/>
        <v>3</v>
      </c>
      <c r="U201" s="134" t="str">
        <f t="shared" si="15"/>
        <v>Katlanılabilir Riskler</v>
      </c>
      <c r="V201" s="80"/>
      <c r="W201" s="75" t="s">
        <v>136</v>
      </c>
    </row>
    <row r="202" spans="1:23" ht="135">
      <c r="A202" s="104">
        <v>199</v>
      </c>
      <c r="B202" s="77"/>
      <c r="C202" s="155" t="s">
        <v>1549</v>
      </c>
      <c r="D202" s="111" t="s">
        <v>26</v>
      </c>
      <c r="E202" s="110" t="s">
        <v>574</v>
      </c>
      <c r="F202" s="178" t="s">
        <v>575</v>
      </c>
      <c r="G202" s="122" t="s">
        <v>1130</v>
      </c>
      <c r="H202" s="182" t="s">
        <v>2937</v>
      </c>
      <c r="I202" s="149">
        <v>3</v>
      </c>
      <c r="J202" s="150">
        <v>3</v>
      </c>
      <c r="K202" s="159">
        <f t="shared" si="13"/>
        <v>9</v>
      </c>
      <c r="L202" s="139" t="str">
        <f t="shared" si="12"/>
        <v>Orta Risk</v>
      </c>
      <c r="M202" s="185" t="s">
        <v>2995</v>
      </c>
      <c r="N202" s="232"/>
      <c r="O202" s="82"/>
      <c r="P202" s="82"/>
      <c r="Q202" s="76" t="s">
        <v>132</v>
      </c>
      <c r="R202" s="70">
        <v>1</v>
      </c>
      <c r="S202" s="70">
        <v>3</v>
      </c>
      <c r="T202" s="70">
        <f t="shared" si="14"/>
        <v>3</v>
      </c>
      <c r="U202" s="134" t="str">
        <f t="shared" si="15"/>
        <v>Katlanılabilir Riskler</v>
      </c>
      <c r="V202" s="80"/>
      <c r="W202" s="75" t="s">
        <v>136</v>
      </c>
    </row>
    <row r="203" spans="1:23" ht="144">
      <c r="A203" s="104">
        <v>200</v>
      </c>
      <c r="B203" s="77"/>
      <c r="C203" s="155" t="s">
        <v>1550</v>
      </c>
      <c r="D203" s="111" t="s">
        <v>26</v>
      </c>
      <c r="E203" s="110" t="s">
        <v>574</v>
      </c>
      <c r="F203" s="178" t="s">
        <v>576</v>
      </c>
      <c r="G203" s="122" t="s">
        <v>1130</v>
      </c>
      <c r="H203" s="182" t="s">
        <v>2938</v>
      </c>
      <c r="I203" s="149">
        <v>3</v>
      </c>
      <c r="J203" s="150">
        <v>3</v>
      </c>
      <c r="K203" s="159">
        <f t="shared" si="13"/>
        <v>9</v>
      </c>
      <c r="L203" s="139" t="str">
        <f t="shared" si="12"/>
        <v>Orta Risk</v>
      </c>
      <c r="M203" s="185" t="s">
        <v>3588</v>
      </c>
      <c r="N203" s="232"/>
      <c r="O203" s="82"/>
      <c r="P203" s="82"/>
      <c r="Q203" s="76" t="s">
        <v>132</v>
      </c>
      <c r="R203" s="70">
        <v>1</v>
      </c>
      <c r="S203" s="70">
        <v>3</v>
      </c>
      <c r="T203" s="70">
        <f t="shared" si="14"/>
        <v>3</v>
      </c>
      <c r="U203" s="134" t="str">
        <f t="shared" si="15"/>
        <v>Katlanılabilir Riskler</v>
      </c>
      <c r="V203" s="80"/>
      <c r="W203" s="75" t="s">
        <v>136</v>
      </c>
    </row>
    <row r="204" spans="1:23" ht="135">
      <c r="A204" s="104">
        <v>201</v>
      </c>
      <c r="B204" s="77"/>
      <c r="C204" s="155" t="s">
        <v>1551</v>
      </c>
      <c r="D204" s="111" t="s">
        <v>26</v>
      </c>
      <c r="E204" s="110" t="s">
        <v>574</v>
      </c>
      <c r="F204" s="178" t="s">
        <v>577</v>
      </c>
      <c r="G204" s="122" t="s">
        <v>1130</v>
      </c>
      <c r="H204" s="182" t="s">
        <v>2948</v>
      </c>
      <c r="I204" s="149">
        <v>3</v>
      </c>
      <c r="J204" s="150">
        <v>3</v>
      </c>
      <c r="K204" s="159">
        <f t="shared" si="13"/>
        <v>9</v>
      </c>
      <c r="L204" s="139" t="str">
        <f t="shared" si="12"/>
        <v>Orta Risk</v>
      </c>
      <c r="M204" s="185" t="s">
        <v>3009</v>
      </c>
      <c r="N204" s="232" t="s">
        <v>3010</v>
      </c>
      <c r="O204" s="82"/>
      <c r="P204" s="82"/>
      <c r="Q204" s="76" t="s">
        <v>132</v>
      </c>
      <c r="R204" s="70">
        <v>1</v>
      </c>
      <c r="S204" s="70">
        <v>3</v>
      </c>
      <c r="T204" s="70">
        <f t="shared" si="14"/>
        <v>3</v>
      </c>
      <c r="U204" s="134" t="str">
        <f t="shared" si="15"/>
        <v>Katlanılabilir Riskler</v>
      </c>
      <c r="V204" s="80"/>
      <c r="W204" s="75" t="s">
        <v>136</v>
      </c>
    </row>
    <row r="205" spans="1:23" ht="135">
      <c r="A205" s="104">
        <v>202</v>
      </c>
      <c r="B205" s="77"/>
      <c r="C205" s="155" t="s">
        <v>1552</v>
      </c>
      <c r="D205" s="111" t="s">
        <v>26</v>
      </c>
      <c r="E205" s="110" t="s">
        <v>574</v>
      </c>
      <c r="F205" s="178" t="s">
        <v>578</v>
      </c>
      <c r="G205" s="122" t="s">
        <v>1130</v>
      </c>
      <c r="H205" s="182" t="s">
        <v>2949</v>
      </c>
      <c r="I205" s="149">
        <v>3</v>
      </c>
      <c r="J205" s="150">
        <v>3</v>
      </c>
      <c r="K205" s="159">
        <f t="shared" si="13"/>
        <v>9</v>
      </c>
      <c r="L205" s="139" t="str">
        <f t="shared" si="12"/>
        <v>Orta Risk</v>
      </c>
      <c r="M205" s="185" t="s">
        <v>3011</v>
      </c>
      <c r="N205" s="232" t="s">
        <v>3010</v>
      </c>
      <c r="O205" s="82"/>
      <c r="P205" s="82"/>
      <c r="Q205" s="76" t="s">
        <v>132</v>
      </c>
      <c r="R205" s="70">
        <v>1</v>
      </c>
      <c r="S205" s="70">
        <v>3</v>
      </c>
      <c r="T205" s="70">
        <f t="shared" si="14"/>
        <v>3</v>
      </c>
      <c r="U205" s="134" t="str">
        <f t="shared" si="15"/>
        <v>Katlanılabilir Riskler</v>
      </c>
      <c r="V205" s="80"/>
      <c r="W205" s="75" t="s">
        <v>136</v>
      </c>
    </row>
    <row r="206" spans="1:23" ht="135">
      <c r="A206" s="104">
        <v>203</v>
      </c>
      <c r="B206" s="77"/>
      <c r="C206" s="155" t="s">
        <v>1553</v>
      </c>
      <c r="D206" s="111" t="s">
        <v>26</v>
      </c>
      <c r="E206" s="110" t="s">
        <v>574</v>
      </c>
      <c r="F206" s="178" t="s">
        <v>579</v>
      </c>
      <c r="G206" s="122" t="s">
        <v>1130</v>
      </c>
      <c r="H206" s="182" t="s">
        <v>2929</v>
      </c>
      <c r="I206" s="149">
        <v>3</v>
      </c>
      <c r="J206" s="150">
        <v>3</v>
      </c>
      <c r="K206" s="159">
        <f t="shared" si="13"/>
        <v>9</v>
      </c>
      <c r="L206" s="139" t="str">
        <f t="shared" si="12"/>
        <v>Orta Risk</v>
      </c>
      <c r="M206" s="185" t="s">
        <v>3012</v>
      </c>
      <c r="N206" s="232" t="s">
        <v>3589</v>
      </c>
      <c r="O206" s="82"/>
      <c r="P206" s="82"/>
      <c r="Q206" s="76" t="s">
        <v>132</v>
      </c>
      <c r="R206" s="70">
        <v>1</v>
      </c>
      <c r="S206" s="70">
        <v>3</v>
      </c>
      <c r="T206" s="70">
        <f t="shared" si="14"/>
        <v>3</v>
      </c>
      <c r="U206" s="134" t="str">
        <f t="shared" si="15"/>
        <v>Katlanılabilir Riskler</v>
      </c>
      <c r="V206" s="80"/>
      <c r="W206" s="75" t="s">
        <v>136</v>
      </c>
    </row>
    <row r="207" spans="1:23" ht="135">
      <c r="A207" s="104">
        <v>204</v>
      </c>
      <c r="B207" s="77"/>
      <c r="C207" s="155" t="s">
        <v>1554</v>
      </c>
      <c r="D207" s="111" t="s">
        <v>26</v>
      </c>
      <c r="E207" s="110" t="s">
        <v>574</v>
      </c>
      <c r="F207" s="178" t="s">
        <v>580</v>
      </c>
      <c r="G207" s="122" t="s">
        <v>1130</v>
      </c>
      <c r="H207" s="182" t="s">
        <v>3407</v>
      </c>
      <c r="I207" s="149">
        <v>3</v>
      </c>
      <c r="J207" s="150">
        <v>3</v>
      </c>
      <c r="K207" s="159">
        <f t="shared" si="13"/>
        <v>9</v>
      </c>
      <c r="L207" s="139" t="str">
        <f t="shared" si="12"/>
        <v>Orta Risk</v>
      </c>
      <c r="M207" s="194" t="s">
        <v>3408</v>
      </c>
      <c r="N207" s="232" t="s">
        <v>3589</v>
      </c>
      <c r="O207" s="82"/>
      <c r="P207" s="82"/>
      <c r="Q207" s="76" t="s">
        <v>132</v>
      </c>
      <c r="R207" s="70">
        <v>1</v>
      </c>
      <c r="S207" s="70">
        <v>3</v>
      </c>
      <c r="T207" s="70">
        <f t="shared" si="14"/>
        <v>3</v>
      </c>
      <c r="U207" s="134" t="str">
        <f t="shared" si="15"/>
        <v>Katlanılabilir Riskler</v>
      </c>
      <c r="V207" s="80"/>
      <c r="W207" s="75" t="s">
        <v>136</v>
      </c>
    </row>
    <row r="208" spans="1:23" ht="135">
      <c r="A208" s="104">
        <v>205</v>
      </c>
      <c r="B208" s="77"/>
      <c r="C208" s="155" t="s">
        <v>1555</v>
      </c>
      <c r="D208" s="111" t="s">
        <v>26</v>
      </c>
      <c r="E208" s="110" t="s">
        <v>574</v>
      </c>
      <c r="F208" s="178" t="s">
        <v>581</v>
      </c>
      <c r="G208" s="122" t="s">
        <v>1130</v>
      </c>
      <c r="H208" s="182" t="s">
        <v>3409</v>
      </c>
      <c r="I208" s="149">
        <v>3</v>
      </c>
      <c r="J208" s="150">
        <v>3</v>
      </c>
      <c r="K208" s="159">
        <f t="shared" si="13"/>
        <v>9</v>
      </c>
      <c r="L208" s="139" t="str">
        <f t="shared" si="12"/>
        <v>Orta Risk</v>
      </c>
      <c r="M208" s="194" t="s">
        <v>3410</v>
      </c>
      <c r="N208" s="232" t="s">
        <v>3589</v>
      </c>
      <c r="O208" s="82"/>
      <c r="P208" s="82"/>
      <c r="Q208" s="76" t="s">
        <v>132</v>
      </c>
      <c r="R208" s="70">
        <v>1</v>
      </c>
      <c r="S208" s="70">
        <v>3</v>
      </c>
      <c r="T208" s="70">
        <f t="shared" si="14"/>
        <v>3</v>
      </c>
      <c r="U208" s="134" t="str">
        <f t="shared" si="15"/>
        <v>Katlanılabilir Riskler</v>
      </c>
      <c r="V208" s="80"/>
      <c r="W208" s="75" t="s">
        <v>136</v>
      </c>
    </row>
    <row r="209" spans="1:23" ht="135">
      <c r="A209" s="104">
        <v>206</v>
      </c>
      <c r="B209" s="77"/>
      <c r="C209" s="155" t="s">
        <v>1556</v>
      </c>
      <c r="D209" s="111" t="s">
        <v>26</v>
      </c>
      <c r="E209" s="110" t="s">
        <v>574</v>
      </c>
      <c r="F209" s="178" t="s">
        <v>582</v>
      </c>
      <c r="G209" s="122" t="s">
        <v>1130</v>
      </c>
      <c r="H209" s="182" t="s">
        <v>3415</v>
      </c>
      <c r="I209" s="149">
        <v>3</v>
      </c>
      <c r="J209" s="150">
        <v>4</v>
      </c>
      <c r="K209" s="159">
        <f t="shared" si="13"/>
        <v>12</v>
      </c>
      <c r="L209" s="139" t="str">
        <f t="shared" si="12"/>
        <v>Orta Risk</v>
      </c>
      <c r="M209" s="194" t="s">
        <v>3416</v>
      </c>
      <c r="N209" s="232" t="s">
        <v>3417</v>
      </c>
      <c r="O209" s="82"/>
      <c r="P209" s="82"/>
      <c r="Q209" s="76" t="s">
        <v>132</v>
      </c>
      <c r="R209" s="70">
        <v>1</v>
      </c>
      <c r="S209" s="70">
        <v>3</v>
      </c>
      <c r="T209" s="70">
        <f t="shared" si="14"/>
        <v>3</v>
      </c>
      <c r="U209" s="134" t="str">
        <f t="shared" si="15"/>
        <v>Katlanılabilir Riskler</v>
      </c>
      <c r="V209" s="80"/>
      <c r="W209" s="75" t="s">
        <v>136</v>
      </c>
    </row>
    <row r="210" spans="1:23" ht="135">
      <c r="A210" s="104">
        <v>207</v>
      </c>
      <c r="B210" s="77"/>
      <c r="C210" s="155" t="s">
        <v>1557</v>
      </c>
      <c r="D210" s="111" t="s">
        <v>26</v>
      </c>
      <c r="E210" s="110" t="s">
        <v>574</v>
      </c>
      <c r="F210" s="178" t="s">
        <v>585</v>
      </c>
      <c r="G210" s="122" t="s">
        <v>1130</v>
      </c>
      <c r="H210" s="182" t="s">
        <v>3411</v>
      </c>
      <c r="I210" s="149">
        <v>3</v>
      </c>
      <c r="J210" s="150">
        <v>3</v>
      </c>
      <c r="K210" s="159">
        <f t="shared" si="13"/>
        <v>9</v>
      </c>
      <c r="L210" s="139" t="str">
        <f t="shared" si="12"/>
        <v>Orta Risk</v>
      </c>
      <c r="M210" s="194" t="s">
        <v>3412</v>
      </c>
      <c r="N210" s="232"/>
      <c r="O210" s="82"/>
      <c r="P210" s="82"/>
      <c r="Q210" s="76" t="s">
        <v>132</v>
      </c>
      <c r="R210" s="70">
        <v>1</v>
      </c>
      <c r="S210" s="70">
        <v>3</v>
      </c>
      <c r="T210" s="70">
        <f t="shared" si="14"/>
        <v>3</v>
      </c>
      <c r="U210" s="134" t="str">
        <f t="shared" si="15"/>
        <v>Katlanılabilir Riskler</v>
      </c>
      <c r="V210" s="80"/>
      <c r="W210" s="75" t="s">
        <v>136</v>
      </c>
    </row>
    <row r="211" spans="1:23" ht="135">
      <c r="A211" s="104">
        <v>208</v>
      </c>
      <c r="B211" s="77"/>
      <c r="C211" s="155" t="s">
        <v>1558</v>
      </c>
      <c r="D211" s="111" t="s">
        <v>26</v>
      </c>
      <c r="E211" s="110" t="s">
        <v>574</v>
      </c>
      <c r="F211" s="178" t="s">
        <v>584</v>
      </c>
      <c r="G211" s="122" t="s">
        <v>1130</v>
      </c>
      <c r="H211" s="182" t="s">
        <v>2943</v>
      </c>
      <c r="I211" s="149">
        <v>3</v>
      </c>
      <c r="J211" s="150">
        <v>3</v>
      </c>
      <c r="K211" s="159">
        <f t="shared" si="13"/>
        <v>9</v>
      </c>
      <c r="L211" s="139" t="str">
        <f t="shared" si="12"/>
        <v>Orta Risk</v>
      </c>
      <c r="M211" s="185" t="s">
        <v>3413</v>
      </c>
      <c r="N211" s="232" t="s">
        <v>3414</v>
      </c>
      <c r="O211" s="82"/>
      <c r="P211" s="82"/>
      <c r="Q211" s="76" t="s">
        <v>132</v>
      </c>
      <c r="R211" s="70">
        <v>1</v>
      </c>
      <c r="S211" s="70">
        <v>3</v>
      </c>
      <c r="T211" s="70">
        <f t="shared" si="14"/>
        <v>3</v>
      </c>
      <c r="U211" s="134" t="str">
        <f t="shared" si="15"/>
        <v>Katlanılabilir Riskler</v>
      </c>
      <c r="V211" s="80"/>
      <c r="W211" s="75" t="s">
        <v>136</v>
      </c>
    </row>
    <row r="212" spans="1:23" ht="144">
      <c r="A212" s="104">
        <v>209</v>
      </c>
      <c r="B212" s="77"/>
      <c r="C212" s="155" t="s">
        <v>1559</v>
      </c>
      <c r="D212" s="111" t="s">
        <v>26</v>
      </c>
      <c r="E212" s="110" t="s">
        <v>574</v>
      </c>
      <c r="F212" s="178" t="s">
        <v>583</v>
      </c>
      <c r="G212" s="122" t="s">
        <v>1130</v>
      </c>
      <c r="H212" s="182" t="s">
        <v>2950</v>
      </c>
      <c r="I212" s="149">
        <v>3</v>
      </c>
      <c r="J212" s="150">
        <v>5</v>
      </c>
      <c r="K212" s="159">
        <f t="shared" si="13"/>
        <v>15</v>
      </c>
      <c r="L212" s="139" t="str">
        <f t="shared" si="12"/>
        <v>Yüksek Seviye</v>
      </c>
      <c r="M212" s="185" t="s">
        <v>3013</v>
      </c>
      <c r="N212" s="232" t="s">
        <v>2997</v>
      </c>
      <c r="O212" s="82"/>
      <c r="P212" s="82"/>
      <c r="Q212" s="76" t="s">
        <v>132</v>
      </c>
      <c r="R212" s="70">
        <v>1</v>
      </c>
      <c r="S212" s="70">
        <v>3</v>
      </c>
      <c r="T212" s="70">
        <f t="shared" si="14"/>
        <v>3</v>
      </c>
      <c r="U212" s="134" t="str">
        <f t="shared" si="15"/>
        <v>Katlanılabilir Riskler</v>
      </c>
      <c r="V212" s="80"/>
      <c r="W212" s="75" t="s">
        <v>136</v>
      </c>
    </row>
    <row r="213" spans="1:23" ht="135">
      <c r="A213" s="104">
        <v>210</v>
      </c>
      <c r="B213" s="77"/>
      <c r="C213" s="155" t="s">
        <v>1560</v>
      </c>
      <c r="D213" s="111" t="s">
        <v>26</v>
      </c>
      <c r="E213" s="110" t="s">
        <v>574</v>
      </c>
      <c r="F213" s="179" t="s">
        <v>508</v>
      </c>
      <c r="G213" s="122" t="s">
        <v>1130</v>
      </c>
      <c r="H213" s="182" t="s">
        <v>2942</v>
      </c>
      <c r="I213" s="149">
        <v>3</v>
      </c>
      <c r="J213" s="150">
        <v>3</v>
      </c>
      <c r="K213" s="159">
        <f t="shared" si="13"/>
        <v>9</v>
      </c>
      <c r="L213" s="139" t="str">
        <f t="shared" si="12"/>
        <v>Orta Risk</v>
      </c>
      <c r="M213" s="185" t="s">
        <v>2999</v>
      </c>
      <c r="N213" s="232" t="s">
        <v>3000</v>
      </c>
      <c r="O213" s="82"/>
      <c r="P213" s="82"/>
      <c r="Q213" s="76" t="s">
        <v>132</v>
      </c>
      <c r="R213" s="70">
        <v>1</v>
      </c>
      <c r="S213" s="70">
        <v>3</v>
      </c>
      <c r="T213" s="70">
        <f t="shared" si="14"/>
        <v>3</v>
      </c>
      <c r="U213" s="134" t="str">
        <f t="shared" si="15"/>
        <v>Katlanılabilir Riskler</v>
      </c>
      <c r="V213" s="80"/>
      <c r="W213" s="75" t="s">
        <v>136</v>
      </c>
    </row>
    <row r="214" spans="1:23" ht="135">
      <c r="A214" s="104">
        <v>211</v>
      </c>
      <c r="B214" s="77"/>
      <c r="C214" s="155" t="s">
        <v>1561</v>
      </c>
      <c r="D214" s="111" t="s">
        <v>26</v>
      </c>
      <c r="E214" s="110" t="s">
        <v>574</v>
      </c>
      <c r="F214" s="188"/>
      <c r="G214" s="122" t="s">
        <v>1130</v>
      </c>
      <c r="H214" s="182"/>
      <c r="I214" s="149">
        <v>3</v>
      </c>
      <c r="J214" s="150">
        <v>3</v>
      </c>
      <c r="K214" s="159">
        <f t="shared" si="13"/>
        <v>9</v>
      </c>
      <c r="L214" s="139" t="str">
        <f t="shared" si="12"/>
        <v>Orta Risk</v>
      </c>
      <c r="M214" s="185"/>
      <c r="N214" s="232"/>
      <c r="O214" s="82"/>
      <c r="P214" s="82"/>
      <c r="Q214" s="76" t="s">
        <v>132</v>
      </c>
      <c r="R214" s="70">
        <v>1</v>
      </c>
      <c r="S214" s="70">
        <v>3</v>
      </c>
      <c r="T214" s="70">
        <f t="shared" si="14"/>
        <v>3</v>
      </c>
      <c r="U214" s="134" t="str">
        <f t="shared" si="15"/>
        <v>Katlanılabilir Riskler</v>
      </c>
      <c r="V214" s="80"/>
      <c r="W214" s="75" t="s">
        <v>136</v>
      </c>
    </row>
    <row r="215" spans="1:23" ht="135">
      <c r="A215" s="104">
        <v>212</v>
      </c>
      <c r="B215" s="77"/>
      <c r="C215" s="155" t="s">
        <v>1562</v>
      </c>
      <c r="D215" s="111" t="s">
        <v>26</v>
      </c>
      <c r="E215" s="110" t="s">
        <v>574</v>
      </c>
      <c r="F215" s="188"/>
      <c r="G215" s="122" t="s">
        <v>1130</v>
      </c>
      <c r="H215" s="182"/>
      <c r="I215" s="149">
        <v>3</v>
      </c>
      <c r="J215" s="150">
        <v>3</v>
      </c>
      <c r="K215" s="159">
        <f t="shared" si="13"/>
        <v>9</v>
      </c>
      <c r="L215" s="139" t="str">
        <f t="shared" si="12"/>
        <v>Orta Risk</v>
      </c>
      <c r="M215" s="185"/>
      <c r="N215" s="232"/>
      <c r="O215" s="82"/>
      <c r="P215" s="82"/>
      <c r="Q215" s="76" t="s">
        <v>132</v>
      </c>
      <c r="R215" s="70">
        <v>1</v>
      </c>
      <c r="S215" s="70">
        <v>3</v>
      </c>
      <c r="T215" s="70">
        <f t="shared" si="14"/>
        <v>3</v>
      </c>
      <c r="U215" s="134" t="str">
        <f t="shared" si="15"/>
        <v>Katlanılabilir Riskler</v>
      </c>
      <c r="V215" s="80"/>
      <c r="W215" s="75" t="s">
        <v>136</v>
      </c>
    </row>
    <row r="216" spans="1:23" ht="135">
      <c r="A216" s="104">
        <v>213</v>
      </c>
      <c r="B216" s="77"/>
      <c r="C216" s="155" t="s">
        <v>1563</v>
      </c>
      <c r="D216" s="111" t="s">
        <v>26</v>
      </c>
      <c r="E216" s="110" t="s">
        <v>586</v>
      </c>
      <c r="F216" s="178" t="s">
        <v>575</v>
      </c>
      <c r="G216" s="122" t="s">
        <v>1130</v>
      </c>
      <c r="H216" s="205" t="s">
        <v>2951</v>
      </c>
      <c r="I216" s="177">
        <v>3</v>
      </c>
      <c r="J216" s="177">
        <v>3</v>
      </c>
      <c r="K216" s="177">
        <f t="shared" ref="K216" si="16">PRODUCT(I216:J216)</f>
        <v>9</v>
      </c>
      <c r="L216" s="139" t="str">
        <f t="shared" si="12"/>
        <v>Orta Risk</v>
      </c>
      <c r="M216" s="195" t="s">
        <v>2995</v>
      </c>
      <c r="N216" s="232" t="s">
        <v>2984</v>
      </c>
      <c r="O216" s="82"/>
      <c r="P216" s="82"/>
      <c r="Q216" s="76" t="s">
        <v>132</v>
      </c>
      <c r="R216" s="70">
        <v>1</v>
      </c>
      <c r="S216" s="70">
        <v>3</v>
      </c>
      <c r="T216" s="70">
        <f t="shared" si="14"/>
        <v>3</v>
      </c>
      <c r="U216" s="134" t="str">
        <f t="shared" si="15"/>
        <v>Katlanılabilir Riskler</v>
      </c>
      <c r="V216" s="80"/>
      <c r="W216" s="75" t="s">
        <v>136</v>
      </c>
    </row>
    <row r="217" spans="1:23" ht="135">
      <c r="A217" s="104">
        <v>214</v>
      </c>
      <c r="B217" s="77"/>
      <c r="C217" s="155" t="s">
        <v>1564</v>
      </c>
      <c r="D217" s="111" t="s">
        <v>26</v>
      </c>
      <c r="E217" s="110" t="s">
        <v>586</v>
      </c>
      <c r="F217" s="178" t="s">
        <v>576</v>
      </c>
      <c r="G217" s="122" t="s">
        <v>1130</v>
      </c>
      <c r="H217" s="182" t="s">
        <v>2952</v>
      </c>
      <c r="I217" s="149">
        <v>3</v>
      </c>
      <c r="J217" s="150">
        <v>3</v>
      </c>
      <c r="K217" s="159">
        <f t="shared" si="13"/>
        <v>9</v>
      </c>
      <c r="L217" s="139" t="str">
        <f t="shared" si="12"/>
        <v>Orta Risk</v>
      </c>
      <c r="M217" s="185" t="s">
        <v>3014</v>
      </c>
      <c r="N217" s="232" t="s">
        <v>2984</v>
      </c>
      <c r="O217" s="82"/>
      <c r="P217" s="82"/>
      <c r="Q217" s="76" t="s">
        <v>132</v>
      </c>
      <c r="R217" s="70">
        <v>1</v>
      </c>
      <c r="S217" s="70">
        <v>3</v>
      </c>
      <c r="T217" s="70">
        <f t="shared" si="14"/>
        <v>3</v>
      </c>
      <c r="U217" s="134" t="str">
        <f t="shared" si="15"/>
        <v>Katlanılabilir Riskler</v>
      </c>
      <c r="V217" s="80"/>
      <c r="W217" s="75" t="s">
        <v>136</v>
      </c>
    </row>
    <row r="218" spans="1:23" ht="135.75" thickBot="1">
      <c r="A218" s="104">
        <v>215</v>
      </c>
      <c r="B218" s="77"/>
      <c r="C218" s="155" t="s">
        <v>1565</v>
      </c>
      <c r="D218" s="111" t="s">
        <v>26</v>
      </c>
      <c r="E218" s="110" t="s">
        <v>586</v>
      </c>
      <c r="F218" s="178" t="s">
        <v>587</v>
      </c>
      <c r="G218" s="122" t="s">
        <v>1130</v>
      </c>
      <c r="H218" s="182" t="s">
        <v>2953</v>
      </c>
      <c r="I218" s="149">
        <v>3</v>
      </c>
      <c r="J218" s="150">
        <v>3</v>
      </c>
      <c r="K218" s="159">
        <f t="shared" si="13"/>
        <v>9</v>
      </c>
      <c r="L218" s="139" t="str">
        <f t="shared" si="12"/>
        <v>Orta Risk</v>
      </c>
      <c r="M218" s="185" t="s">
        <v>3015</v>
      </c>
      <c r="N218" s="232" t="s">
        <v>2984</v>
      </c>
      <c r="O218" s="82"/>
      <c r="P218" s="82"/>
      <c r="Q218" s="76" t="s">
        <v>132</v>
      </c>
      <c r="R218" s="70">
        <v>1</v>
      </c>
      <c r="S218" s="70">
        <v>3</v>
      </c>
      <c r="T218" s="70">
        <f t="shared" si="14"/>
        <v>3</v>
      </c>
      <c r="U218" s="134" t="str">
        <f t="shared" si="15"/>
        <v>Katlanılabilir Riskler</v>
      </c>
      <c r="V218" s="80"/>
      <c r="W218" s="75" t="s">
        <v>136</v>
      </c>
    </row>
    <row r="219" spans="1:23" ht="135">
      <c r="A219" s="104">
        <v>216</v>
      </c>
      <c r="B219" s="77"/>
      <c r="C219" s="155" t="s">
        <v>1566</v>
      </c>
      <c r="D219" s="111" t="s">
        <v>26</v>
      </c>
      <c r="E219" s="110" t="s">
        <v>586</v>
      </c>
      <c r="F219" s="178" t="s">
        <v>579</v>
      </c>
      <c r="G219" s="122" t="s">
        <v>1130</v>
      </c>
      <c r="H219" s="182" t="s">
        <v>2954</v>
      </c>
      <c r="I219" s="149">
        <v>3</v>
      </c>
      <c r="J219" s="150">
        <v>3</v>
      </c>
      <c r="K219" s="159">
        <f t="shared" si="13"/>
        <v>9</v>
      </c>
      <c r="L219" s="139" t="str">
        <f t="shared" si="12"/>
        <v>Orta Risk</v>
      </c>
      <c r="M219" s="185" t="s">
        <v>3016</v>
      </c>
      <c r="N219" s="233" t="s">
        <v>2984</v>
      </c>
      <c r="O219" s="82"/>
      <c r="P219" s="82"/>
      <c r="Q219" s="76" t="s">
        <v>132</v>
      </c>
      <c r="R219" s="70">
        <v>1</v>
      </c>
      <c r="S219" s="70">
        <v>3</v>
      </c>
      <c r="T219" s="70">
        <f t="shared" si="14"/>
        <v>3</v>
      </c>
      <c r="U219" s="134" t="str">
        <f t="shared" si="15"/>
        <v>Katlanılabilir Riskler</v>
      </c>
      <c r="V219" s="80"/>
      <c r="W219" s="75" t="s">
        <v>136</v>
      </c>
    </row>
    <row r="220" spans="1:23" ht="135">
      <c r="A220" s="104">
        <v>217</v>
      </c>
      <c r="B220" s="77"/>
      <c r="C220" s="155" t="s">
        <v>1567</v>
      </c>
      <c r="D220" s="111" t="s">
        <v>26</v>
      </c>
      <c r="E220" s="110" t="s">
        <v>586</v>
      </c>
      <c r="F220" s="178" t="s">
        <v>588</v>
      </c>
      <c r="G220" s="122" t="s">
        <v>1130</v>
      </c>
      <c r="H220" s="182" t="s">
        <v>2955</v>
      </c>
      <c r="I220" s="149">
        <v>3</v>
      </c>
      <c r="J220" s="150">
        <v>3</v>
      </c>
      <c r="K220" s="159">
        <f t="shared" si="13"/>
        <v>9</v>
      </c>
      <c r="L220" s="139" t="str">
        <f t="shared" si="12"/>
        <v>Orta Risk</v>
      </c>
      <c r="M220" s="185" t="s">
        <v>3017</v>
      </c>
      <c r="N220" s="232" t="s">
        <v>2984</v>
      </c>
      <c r="O220" s="82"/>
      <c r="P220" s="82"/>
      <c r="Q220" s="76" t="s">
        <v>132</v>
      </c>
      <c r="R220" s="70">
        <v>1</v>
      </c>
      <c r="S220" s="70">
        <v>3</v>
      </c>
      <c r="T220" s="70">
        <f t="shared" si="14"/>
        <v>3</v>
      </c>
      <c r="U220" s="134" t="str">
        <f t="shared" si="15"/>
        <v>Katlanılabilir Riskler</v>
      </c>
      <c r="V220" s="80"/>
      <c r="W220" s="75" t="s">
        <v>136</v>
      </c>
    </row>
    <row r="221" spans="1:23" ht="135">
      <c r="A221" s="104">
        <v>218</v>
      </c>
      <c r="B221" s="77"/>
      <c r="C221" s="155" t="s">
        <v>1568</v>
      </c>
      <c r="D221" s="111" t="s">
        <v>26</v>
      </c>
      <c r="E221" s="110" t="s">
        <v>586</v>
      </c>
      <c r="F221" s="178" t="s">
        <v>589</v>
      </c>
      <c r="G221" s="122" t="s">
        <v>1130</v>
      </c>
      <c r="H221" s="206" t="s">
        <v>2956</v>
      </c>
      <c r="I221" s="177">
        <v>4</v>
      </c>
      <c r="J221" s="177">
        <v>4</v>
      </c>
      <c r="K221" s="177">
        <f t="shared" si="13"/>
        <v>16</v>
      </c>
      <c r="L221" s="139" t="str">
        <f t="shared" si="12"/>
        <v>Yüksek Seviye</v>
      </c>
      <c r="M221" s="196" t="s">
        <v>3018</v>
      </c>
      <c r="N221" s="232" t="s">
        <v>2984</v>
      </c>
      <c r="O221" s="82"/>
      <c r="P221" s="82"/>
      <c r="Q221" s="76" t="s">
        <v>132</v>
      </c>
      <c r="R221" s="70">
        <v>1</v>
      </c>
      <c r="S221" s="70">
        <v>3</v>
      </c>
      <c r="T221" s="70">
        <f t="shared" si="14"/>
        <v>3</v>
      </c>
      <c r="U221" s="134" t="str">
        <f t="shared" si="15"/>
        <v>Katlanılabilir Riskler</v>
      </c>
      <c r="V221" s="80"/>
      <c r="W221" s="75" t="s">
        <v>136</v>
      </c>
    </row>
    <row r="222" spans="1:23" ht="135">
      <c r="A222" s="104">
        <v>219</v>
      </c>
      <c r="B222" s="77"/>
      <c r="C222" s="155" t="s">
        <v>1569</v>
      </c>
      <c r="D222" s="111" t="s">
        <v>26</v>
      </c>
      <c r="E222" s="110" t="s">
        <v>586</v>
      </c>
      <c r="F222" s="178" t="s">
        <v>590</v>
      </c>
      <c r="G222" s="122" t="s">
        <v>1130</v>
      </c>
      <c r="H222" s="182" t="s">
        <v>2957</v>
      </c>
      <c r="I222" s="149">
        <v>3</v>
      </c>
      <c r="J222" s="150">
        <v>5</v>
      </c>
      <c r="K222" s="159">
        <f t="shared" si="13"/>
        <v>15</v>
      </c>
      <c r="L222" s="139" t="str">
        <f t="shared" si="12"/>
        <v>Yüksek Seviye</v>
      </c>
      <c r="M222" s="185" t="s">
        <v>3019</v>
      </c>
      <c r="N222" s="232" t="s">
        <v>2623</v>
      </c>
      <c r="O222" s="82"/>
      <c r="P222" s="82"/>
      <c r="Q222" s="76" t="s">
        <v>132</v>
      </c>
      <c r="R222" s="70">
        <v>1</v>
      </c>
      <c r="S222" s="70">
        <v>3</v>
      </c>
      <c r="T222" s="70">
        <f t="shared" si="14"/>
        <v>3</v>
      </c>
      <c r="U222" s="134" t="str">
        <f t="shared" si="15"/>
        <v>Katlanılabilir Riskler</v>
      </c>
      <c r="V222" s="80"/>
      <c r="W222" s="75" t="s">
        <v>136</v>
      </c>
    </row>
    <row r="223" spans="1:23" ht="135">
      <c r="A223" s="104">
        <v>220</v>
      </c>
      <c r="B223" s="77"/>
      <c r="C223" s="155" t="s">
        <v>1570</v>
      </c>
      <c r="D223" s="111" t="s">
        <v>26</v>
      </c>
      <c r="E223" s="110" t="s">
        <v>586</v>
      </c>
      <c r="F223" s="178" t="s">
        <v>591</v>
      </c>
      <c r="G223" s="122" t="s">
        <v>1130</v>
      </c>
      <c r="H223" s="182" t="s">
        <v>2958</v>
      </c>
      <c r="I223" s="149">
        <v>3</v>
      </c>
      <c r="J223" s="150">
        <v>5</v>
      </c>
      <c r="K223" s="159">
        <f t="shared" si="13"/>
        <v>15</v>
      </c>
      <c r="L223" s="139" t="str">
        <f t="shared" si="12"/>
        <v>Yüksek Seviye</v>
      </c>
      <c r="M223" s="185" t="s">
        <v>3419</v>
      </c>
      <c r="N223" s="232" t="s">
        <v>3021</v>
      </c>
      <c r="O223" s="82"/>
      <c r="P223" s="82"/>
      <c r="Q223" s="76" t="s">
        <v>132</v>
      </c>
      <c r="R223" s="70">
        <v>1</v>
      </c>
      <c r="S223" s="70">
        <v>3</v>
      </c>
      <c r="T223" s="70">
        <f t="shared" si="14"/>
        <v>3</v>
      </c>
      <c r="U223" s="134" t="str">
        <f t="shared" si="15"/>
        <v>Katlanılabilir Riskler</v>
      </c>
      <c r="V223" s="80"/>
      <c r="W223" s="75" t="s">
        <v>136</v>
      </c>
    </row>
    <row r="224" spans="1:23" ht="135">
      <c r="A224" s="104">
        <v>221</v>
      </c>
      <c r="B224" s="77"/>
      <c r="C224" s="155" t="s">
        <v>1571</v>
      </c>
      <c r="D224" s="111" t="s">
        <v>26</v>
      </c>
      <c r="E224" s="110" t="s">
        <v>586</v>
      </c>
      <c r="F224" s="178" t="s">
        <v>592</v>
      </c>
      <c r="G224" s="122" t="s">
        <v>1130</v>
      </c>
      <c r="H224" s="182" t="s">
        <v>2959</v>
      </c>
      <c r="I224" s="149">
        <v>3</v>
      </c>
      <c r="J224" s="150">
        <v>3</v>
      </c>
      <c r="K224" s="159">
        <f t="shared" si="13"/>
        <v>9</v>
      </c>
      <c r="L224" s="139" t="str">
        <f t="shared" si="12"/>
        <v>Orta Risk</v>
      </c>
      <c r="M224" s="185" t="s">
        <v>3020</v>
      </c>
      <c r="N224" s="232" t="s">
        <v>3021</v>
      </c>
      <c r="O224" s="82"/>
      <c r="P224" s="82"/>
      <c r="Q224" s="76" t="s">
        <v>132</v>
      </c>
      <c r="R224" s="70">
        <v>1</v>
      </c>
      <c r="S224" s="70">
        <v>3</v>
      </c>
      <c r="T224" s="70">
        <f t="shared" si="14"/>
        <v>3</v>
      </c>
      <c r="U224" s="134" t="str">
        <f t="shared" si="15"/>
        <v>Katlanılabilir Riskler</v>
      </c>
      <c r="V224" s="80"/>
      <c r="W224" s="75" t="s">
        <v>136</v>
      </c>
    </row>
    <row r="225" spans="1:23" ht="144">
      <c r="A225" s="104">
        <v>222</v>
      </c>
      <c r="B225" s="77"/>
      <c r="C225" s="155" t="s">
        <v>1572</v>
      </c>
      <c r="D225" s="111" t="s">
        <v>26</v>
      </c>
      <c r="E225" s="110" t="s">
        <v>586</v>
      </c>
      <c r="F225" s="178" t="s">
        <v>583</v>
      </c>
      <c r="G225" s="122" t="s">
        <v>1130</v>
      </c>
      <c r="H225" s="182" t="s">
        <v>2950</v>
      </c>
      <c r="I225" s="149">
        <v>3</v>
      </c>
      <c r="J225" s="150">
        <v>5</v>
      </c>
      <c r="K225" s="159">
        <f t="shared" si="13"/>
        <v>15</v>
      </c>
      <c r="L225" s="139" t="str">
        <f t="shared" si="12"/>
        <v>Yüksek Seviye</v>
      </c>
      <c r="M225" s="185" t="s">
        <v>3013</v>
      </c>
      <c r="N225" s="232" t="s">
        <v>2997</v>
      </c>
      <c r="O225" s="82"/>
      <c r="P225" s="82"/>
      <c r="Q225" s="76" t="s">
        <v>132</v>
      </c>
      <c r="R225" s="70">
        <v>1</v>
      </c>
      <c r="S225" s="70">
        <v>3</v>
      </c>
      <c r="T225" s="70">
        <f t="shared" si="14"/>
        <v>3</v>
      </c>
      <c r="U225" s="134" t="str">
        <f t="shared" si="15"/>
        <v>Katlanılabilir Riskler</v>
      </c>
      <c r="V225" s="80"/>
      <c r="W225" s="75" t="s">
        <v>136</v>
      </c>
    </row>
    <row r="226" spans="1:23" ht="135">
      <c r="A226" s="104">
        <v>223</v>
      </c>
      <c r="B226" s="77"/>
      <c r="C226" s="155" t="s">
        <v>1573</v>
      </c>
      <c r="D226" s="111" t="s">
        <v>26</v>
      </c>
      <c r="E226" s="110" t="s">
        <v>586</v>
      </c>
      <c r="F226" s="178" t="s">
        <v>584</v>
      </c>
      <c r="G226" s="122" t="s">
        <v>1130</v>
      </c>
      <c r="H226" s="182" t="s">
        <v>2941</v>
      </c>
      <c r="I226" s="149">
        <v>3</v>
      </c>
      <c r="J226" s="150">
        <v>3</v>
      </c>
      <c r="K226" s="159">
        <f t="shared" si="13"/>
        <v>9</v>
      </c>
      <c r="L226" s="139" t="str">
        <f t="shared" si="12"/>
        <v>Orta Risk</v>
      </c>
      <c r="M226" s="185" t="s">
        <v>2998</v>
      </c>
      <c r="N226" s="232" t="s">
        <v>145</v>
      </c>
      <c r="O226" s="82"/>
      <c r="P226" s="82"/>
      <c r="Q226" s="76" t="s">
        <v>132</v>
      </c>
      <c r="R226" s="70">
        <v>1</v>
      </c>
      <c r="S226" s="70">
        <v>3</v>
      </c>
      <c r="T226" s="70">
        <f t="shared" si="14"/>
        <v>3</v>
      </c>
      <c r="U226" s="134" t="str">
        <f t="shared" si="15"/>
        <v>Katlanılabilir Riskler</v>
      </c>
      <c r="V226" s="80"/>
      <c r="W226" s="75" t="s">
        <v>136</v>
      </c>
    </row>
    <row r="227" spans="1:23" ht="135">
      <c r="A227" s="104">
        <v>224</v>
      </c>
      <c r="B227" s="77"/>
      <c r="C227" s="155" t="s">
        <v>1574</v>
      </c>
      <c r="D227" s="111" t="s">
        <v>26</v>
      </c>
      <c r="E227" s="110" t="s">
        <v>586</v>
      </c>
      <c r="F227" s="178" t="s">
        <v>593</v>
      </c>
      <c r="G227" s="122" t="s">
        <v>1130</v>
      </c>
      <c r="H227" s="182" t="s">
        <v>2960</v>
      </c>
      <c r="I227" s="149">
        <v>3</v>
      </c>
      <c r="J227" s="150">
        <v>3</v>
      </c>
      <c r="K227" s="159">
        <f t="shared" si="13"/>
        <v>9</v>
      </c>
      <c r="L227" s="139" t="str">
        <f t="shared" si="12"/>
        <v>Orta Risk</v>
      </c>
      <c r="M227" s="185" t="s">
        <v>3022</v>
      </c>
      <c r="N227" s="232" t="s">
        <v>2984</v>
      </c>
      <c r="O227" s="82"/>
      <c r="P227" s="82"/>
      <c r="Q227" s="76" t="s">
        <v>132</v>
      </c>
      <c r="R227" s="70">
        <v>1</v>
      </c>
      <c r="S227" s="70">
        <v>3</v>
      </c>
      <c r="T227" s="70">
        <f t="shared" si="14"/>
        <v>3</v>
      </c>
      <c r="U227" s="134" t="str">
        <f t="shared" si="15"/>
        <v>Katlanılabilir Riskler</v>
      </c>
      <c r="V227" s="80"/>
      <c r="W227" s="75" t="s">
        <v>136</v>
      </c>
    </row>
    <row r="228" spans="1:23" ht="135">
      <c r="A228" s="104">
        <v>225</v>
      </c>
      <c r="B228" s="77"/>
      <c r="C228" s="155" t="s">
        <v>1575</v>
      </c>
      <c r="D228" s="111" t="s">
        <v>26</v>
      </c>
      <c r="E228" s="110" t="s">
        <v>586</v>
      </c>
      <c r="F228" s="178" t="s">
        <v>594</v>
      </c>
      <c r="G228" s="122" t="s">
        <v>1130</v>
      </c>
      <c r="H228" s="182" t="s">
        <v>2961</v>
      </c>
      <c r="I228" s="149">
        <v>3</v>
      </c>
      <c r="J228" s="150">
        <v>4</v>
      </c>
      <c r="K228" s="159">
        <f t="shared" si="13"/>
        <v>12</v>
      </c>
      <c r="L228" s="139" t="str">
        <f t="shared" si="12"/>
        <v>Orta Risk</v>
      </c>
      <c r="M228" s="185" t="s">
        <v>3023</v>
      </c>
      <c r="N228" s="232" t="s">
        <v>2984</v>
      </c>
      <c r="O228" s="82"/>
      <c r="P228" s="82"/>
      <c r="Q228" s="76" t="s">
        <v>132</v>
      </c>
      <c r="R228" s="70">
        <v>1</v>
      </c>
      <c r="S228" s="70">
        <v>3</v>
      </c>
      <c r="T228" s="70">
        <f t="shared" si="14"/>
        <v>3</v>
      </c>
      <c r="U228" s="134" t="str">
        <f t="shared" si="15"/>
        <v>Katlanılabilir Riskler</v>
      </c>
      <c r="V228" s="80"/>
      <c r="W228" s="75" t="s">
        <v>136</v>
      </c>
    </row>
    <row r="229" spans="1:23" ht="135">
      <c r="A229" s="104">
        <v>226</v>
      </c>
      <c r="B229" s="77"/>
      <c r="C229" s="155" t="s">
        <v>1576</v>
      </c>
      <c r="D229" s="111" t="s">
        <v>26</v>
      </c>
      <c r="E229" s="110" t="s">
        <v>586</v>
      </c>
      <c r="F229" s="179" t="s">
        <v>508</v>
      </c>
      <c r="G229" s="122" t="s">
        <v>1130</v>
      </c>
      <c r="H229" s="182" t="s">
        <v>2942</v>
      </c>
      <c r="I229" s="149">
        <v>3</v>
      </c>
      <c r="J229" s="150">
        <v>3</v>
      </c>
      <c r="K229" s="159">
        <f t="shared" si="13"/>
        <v>9</v>
      </c>
      <c r="L229" s="139" t="str">
        <f t="shared" si="12"/>
        <v>Orta Risk</v>
      </c>
      <c r="M229" s="185" t="s">
        <v>2999</v>
      </c>
      <c r="N229" s="232" t="s">
        <v>3000</v>
      </c>
      <c r="O229" s="82"/>
      <c r="P229" s="82"/>
      <c r="Q229" s="76" t="s">
        <v>132</v>
      </c>
      <c r="R229" s="70">
        <v>1</v>
      </c>
      <c r="S229" s="70">
        <v>3</v>
      </c>
      <c r="T229" s="70">
        <f t="shared" si="14"/>
        <v>3</v>
      </c>
      <c r="U229" s="134" t="str">
        <f t="shared" si="15"/>
        <v>Katlanılabilir Riskler</v>
      </c>
      <c r="V229" s="80"/>
      <c r="W229" s="75" t="s">
        <v>136</v>
      </c>
    </row>
    <row r="230" spans="1:23" ht="135.75" customHeight="1">
      <c r="A230" s="104">
        <v>227</v>
      </c>
      <c r="B230" s="77"/>
      <c r="C230" s="155" t="s">
        <v>1577</v>
      </c>
      <c r="D230" s="111" t="s">
        <v>26</v>
      </c>
      <c r="E230" s="110" t="s">
        <v>1128</v>
      </c>
      <c r="F230" s="178" t="s">
        <v>595</v>
      </c>
      <c r="G230" s="122" t="s">
        <v>1131</v>
      </c>
      <c r="H230" s="182" t="s">
        <v>2937</v>
      </c>
      <c r="I230" s="149">
        <v>3</v>
      </c>
      <c r="J230" s="150">
        <v>3</v>
      </c>
      <c r="K230" s="159">
        <f t="shared" si="13"/>
        <v>9</v>
      </c>
      <c r="L230" s="139" t="str">
        <f t="shared" si="12"/>
        <v>Orta Risk</v>
      </c>
      <c r="M230" s="185" t="s">
        <v>2995</v>
      </c>
      <c r="N230" s="232" t="s">
        <v>2984</v>
      </c>
      <c r="O230" s="82"/>
      <c r="P230" s="82"/>
      <c r="Q230" s="76" t="s">
        <v>132</v>
      </c>
      <c r="R230" s="70">
        <v>1</v>
      </c>
      <c r="S230" s="70">
        <v>3</v>
      </c>
      <c r="T230" s="70">
        <f t="shared" si="14"/>
        <v>3</v>
      </c>
      <c r="U230" s="134" t="str">
        <f t="shared" si="15"/>
        <v>Katlanılabilir Riskler</v>
      </c>
      <c r="V230" s="80"/>
      <c r="W230" s="75" t="s">
        <v>136</v>
      </c>
    </row>
    <row r="231" spans="1:23" ht="204">
      <c r="A231" s="104">
        <v>228</v>
      </c>
      <c r="B231" s="77"/>
      <c r="C231" s="155" t="s">
        <v>1578</v>
      </c>
      <c r="D231" s="111" t="s">
        <v>26</v>
      </c>
      <c r="E231" s="110" t="s">
        <v>1128</v>
      </c>
      <c r="F231" s="178" t="s">
        <v>576</v>
      </c>
      <c r="G231" s="122" t="s">
        <v>1131</v>
      </c>
      <c r="H231" s="182" t="s">
        <v>2938</v>
      </c>
      <c r="I231" s="149">
        <v>3</v>
      </c>
      <c r="J231" s="150">
        <v>3</v>
      </c>
      <c r="K231" s="159">
        <f t="shared" si="13"/>
        <v>9</v>
      </c>
      <c r="L231" s="139" t="str">
        <f t="shared" si="12"/>
        <v>Orta Risk</v>
      </c>
      <c r="M231" s="185" t="s">
        <v>3024</v>
      </c>
      <c r="N231" s="232" t="s">
        <v>2984</v>
      </c>
      <c r="O231" s="82"/>
      <c r="P231" s="82"/>
      <c r="Q231" s="76" t="s">
        <v>132</v>
      </c>
      <c r="R231" s="70">
        <v>1</v>
      </c>
      <c r="S231" s="70">
        <v>3</v>
      </c>
      <c r="T231" s="70">
        <f t="shared" si="14"/>
        <v>3</v>
      </c>
      <c r="U231" s="134" t="str">
        <f t="shared" si="15"/>
        <v>Katlanılabilir Riskler</v>
      </c>
      <c r="V231" s="80"/>
      <c r="W231" s="75" t="s">
        <v>136</v>
      </c>
    </row>
    <row r="232" spans="1:23" ht="138.75" thickBot="1">
      <c r="A232" s="104">
        <v>229</v>
      </c>
      <c r="B232" s="77"/>
      <c r="C232" s="155" t="s">
        <v>1579</v>
      </c>
      <c r="D232" s="111" t="s">
        <v>26</v>
      </c>
      <c r="E232" s="110" t="s">
        <v>1128</v>
      </c>
      <c r="F232" s="178" t="s">
        <v>596</v>
      </c>
      <c r="G232" s="122" t="s">
        <v>1131</v>
      </c>
      <c r="H232" s="182" t="s">
        <v>2962</v>
      </c>
      <c r="I232" s="149">
        <v>2</v>
      </c>
      <c r="J232" s="150">
        <v>3</v>
      </c>
      <c r="K232" s="159">
        <f t="shared" si="13"/>
        <v>6</v>
      </c>
      <c r="L232" s="139" t="str">
        <f t="shared" si="12"/>
        <v>Düşük Risk</v>
      </c>
      <c r="M232" s="185" t="s">
        <v>3025</v>
      </c>
      <c r="N232" s="232" t="s">
        <v>3026</v>
      </c>
      <c r="O232" s="82"/>
      <c r="P232" s="82"/>
      <c r="Q232" s="76" t="s">
        <v>132</v>
      </c>
      <c r="R232" s="70">
        <v>1</v>
      </c>
      <c r="S232" s="70">
        <v>3</v>
      </c>
      <c r="T232" s="70">
        <f t="shared" si="14"/>
        <v>3</v>
      </c>
      <c r="U232" s="134" t="str">
        <f t="shared" si="15"/>
        <v>Katlanılabilir Riskler</v>
      </c>
      <c r="V232" s="80"/>
      <c r="W232" s="75" t="s">
        <v>136</v>
      </c>
    </row>
    <row r="233" spans="1:23" ht="144">
      <c r="A233" s="104">
        <v>230</v>
      </c>
      <c r="B233" s="77"/>
      <c r="C233" s="155" t="s">
        <v>1580</v>
      </c>
      <c r="D233" s="111" t="s">
        <v>26</v>
      </c>
      <c r="E233" s="110" t="s">
        <v>1128</v>
      </c>
      <c r="F233" s="178" t="s">
        <v>597</v>
      </c>
      <c r="G233" s="122" t="s">
        <v>1131</v>
      </c>
      <c r="H233" s="182" t="s">
        <v>2954</v>
      </c>
      <c r="I233" s="149">
        <v>3</v>
      </c>
      <c r="J233" s="150">
        <v>3</v>
      </c>
      <c r="K233" s="159">
        <f t="shared" si="13"/>
        <v>9</v>
      </c>
      <c r="L233" s="139" t="str">
        <f t="shared" si="12"/>
        <v>Orta Risk</v>
      </c>
      <c r="M233" s="185" t="s">
        <v>3027</v>
      </c>
      <c r="N233" s="233" t="s">
        <v>2984</v>
      </c>
      <c r="O233" s="82"/>
      <c r="P233" s="82"/>
      <c r="Q233" s="76" t="s">
        <v>132</v>
      </c>
      <c r="R233" s="70">
        <v>1</v>
      </c>
      <c r="S233" s="70">
        <v>3</v>
      </c>
      <c r="T233" s="70">
        <f t="shared" si="14"/>
        <v>3</v>
      </c>
      <c r="U233" s="134" t="str">
        <f t="shared" si="15"/>
        <v>Katlanılabilir Riskler</v>
      </c>
      <c r="V233" s="80"/>
      <c r="W233" s="75" t="s">
        <v>136</v>
      </c>
    </row>
    <row r="234" spans="1:23" ht="138">
      <c r="A234" s="104">
        <v>231</v>
      </c>
      <c r="B234" s="77"/>
      <c r="C234" s="155" t="s">
        <v>1581</v>
      </c>
      <c r="D234" s="111" t="s">
        <v>26</v>
      </c>
      <c r="E234" s="110" t="s">
        <v>1128</v>
      </c>
      <c r="F234" s="178" t="s">
        <v>598</v>
      </c>
      <c r="G234" s="122" t="s">
        <v>1131</v>
      </c>
      <c r="H234" s="182" t="s">
        <v>2963</v>
      </c>
      <c r="I234" s="149">
        <v>3</v>
      </c>
      <c r="J234" s="150">
        <v>3</v>
      </c>
      <c r="K234" s="159">
        <f t="shared" si="13"/>
        <v>9</v>
      </c>
      <c r="L234" s="139" t="str">
        <f t="shared" si="12"/>
        <v>Orta Risk</v>
      </c>
      <c r="M234" s="185" t="s">
        <v>3028</v>
      </c>
      <c r="N234" s="232" t="s">
        <v>2984</v>
      </c>
      <c r="O234" s="82"/>
      <c r="P234" s="82"/>
      <c r="Q234" s="76" t="s">
        <v>132</v>
      </c>
      <c r="R234" s="70">
        <v>1</v>
      </c>
      <c r="S234" s="70">
        <v>3</v>
      </c>
      <c r="T234" s="70">
        <f t="shared" si="14"/>
        <v>3</v>
      </c>
      <c r="U234" s="134" t="str">
        <f t="shared" si="15"/>
        <v>Katlanılabilir Riskler</v>
      </c>
      <c r="V234" s="80"/>
      <c r="W234" s="75" t="s">
        <v>136</v>
      </c>
    </row>
    <row r="235" spans="1:23" ht="138">
      <c r="A235" s="104">
        <v>232</v>
      </c>
      <c r="B235" s="77"/>
      <c r="C235" s="155" t="s">
        <v>1582</v>
      </c>
      <c r="D235" s="111" t="s">
        <v>26</v>
      </c>
      <c r="E235" s="110" t="s">
        <v>1128</v>
      </c>
      <c r="F235" s="178" t="s">
        <v>599</v>
      </c>
      <c r="G235" s="122" t="s">
        <v>1131</v>
      </c>
      <c r="H235" s="182" t="s">
        <v>2964</v>
      </c>
      <c r="I235" s="149">
        <v>3</v>
      </c>
      <c r="J235" s="150">
        <v>3</v>
      </c>
      <c r="K235" s="159">
        <f t="shared" si="13"/>
        <v>9</v>
      </c>
      <c r="L235" s="139" t="str">
        <f t="shared" si="12"/>
        <v>Orta Risk</v>
      </c>
      <c r="M235" s="185" t="s">
        <v>3029</v>
      </c>
      <c r="N235" s="232" t="s">
        <v>2984</v>
      </c>
      <c r="O235" s="82"/>
      <c r="P235" s="82"/>
      <c r="Q235" s="76" t="s">
        <v>132</v>
      </c>
      <c r="R235" s="70">
        <v>1</v>
      </c>
      <c r="S235" s="70">
        <v>3</v>
      </c>
      <c r="T235" s="70">
        <f t="shared" si="14"/>
        <v>3</v>
      </c>
      <c r="U235" s="134" t="str">
        <f t="shared" si="15"/>
        <v>Katlanılabilir Riskler</v>
      </c>
      <c r="V235" s="80"/>
      <c r="W235" s="75" t="s">
        <v>136</v>
      </c>
    </row>
    <row r="236" spans="1:23" ht="138">
      <c r="A236" s="104">
        <v>233</v>
      </c>
      <c r="B236" s="77"/>
      <c r="C236" s="155" t="s">
        <v>1583</v>
      </c>
      <c r="D236" s="111" t="s">
        <v>26</v>
      </c>
      <c r="E236" s="110" t="s">
        <v>1128</v>
      </c>
      <c r="F236" s="178" t="s">
        <v>600</v>
      </c>
      <c r="G236" s="122" t="s">
        <v>1131</v>
      </c>
      <c r="H236" s="182" t="s">
        <v>2724</v>
      </c>
      <c r="I236" s="149">
        <v>3</v>
      </c>
      <c r="J236" s="150">
        <v>5</v>
      </c>
      <c r="K236" s="159">
        <f t="shared" si="13"/>
        <v>15</v>
      </c>
      <c r="L236" s="139" t="str">
        <f t="shared" si="12"/>
        <v>Yüksek Seviye</v>
      </c>
      <c r="M236" s="185" t="s">
        <v>3030</v>
      </c>
      <c r="N236" s="232" t="s">
        <v>2984</v>
      </c>
      <c r="O236" s="82"/>
      <c r="P236" s="82"/>
      <c r="Q236" s="76" t="s">
        <v>132</v>
      </c>
      <c r="R236" s="70">
        <v>1</v>
      </c>
      <c r="S236" s="70">
        <v>3</v>
      </c>
      <c r="T236" s="70">
        <f t="shared" si="14"/>
        <v>3</v>
      </c>
      <c r="U236" s="134" t="str">
        <f t="shared" si="15"/>
        <v>Katlanılabilir Riskler</v>
      </c>
      <c r="V236" s="80"/>
      <c r="W236" s="75" t="s">
        <v>136</v>
      </c>
    </row>
    <row r="237" spans="1:23" ht="138">
      <c r="A237" s="104">
        <v>234</v>
      </c>
      <c r="B237" s="77"/>
      <c r="C237" s="155" t="s">
        <v>1584</v>
      </c>
      <c r="D237" s="111" t="s">
        <v>26</v>
      </c>
      <c r="E237" s="110" t="s">
        <v>1128</v>
      </c>
      <c r="F237" s="178" t="s">
        <v>601</v>
      </c>
      <c r="G237" s="122" t="s">
        <v>1131</v>
      </c>
      <c r="H237" s="182" t="s">
        <v>2965</v>
      </c>
      <c r="I237" s="149">
        <v>3</v>
      </c>
      <c r="J237" s="150">
        <v>4</v>
      </c>
      <c r="K237" s="159">
        <f t="shared" si="13"/>
        <v>12</v>
      </c>
      <c r="L237" s="139" t="str">
        <f t="shared" si="12"/>
        <v>Orta Risk</v>
      </c>
      <c r="M237" s="185" t="s">
        <v>3031</v>
      </c>
      <c r="N237" s="232" t="s">
        <v>3032</v>
      </c>
      <c r="O237" s="82"/>
      <c r="P237" s="82"/>
      <c r="Q237" s="76" t="s">
        <v>132</v>
      </c>
      <c r="R237" s="70">
        <v>1</v>
      </c>
      <c r="S237" s="70">
        <v>3</v>
      </c>
      <c r="T237" s="70">
        <f t="shared" si="14"/>
        <v>3</v>
      </c>
      <c r="U237" s="134" t="str">
        <f t="shared" si="15"/>
        <v>Katlanılabilir Riskler</v>
      </c>
      <c r="V237" s="80"/>
      <c r="W237" s="75" t="s">
        <v>136</v>
      </c>
    </row>
    <row r="238" spans="1:23" ht="138">
      <c r="A238" s="104">
        <v>235</v>
      </c>
      <c r="B238" s="77"/>
      <c r="C238" s="155" t="s">
        <v>1585</v>
      </c>
      <c r="D238" s="111" t="s">
        <v>26</v>
      </c>
      <c r="E238" s="110" t="s">
        <v>1128</v>
      </c>
      <c r="F238" s="178" t="s">
        <v>602</v>
      </c>
      <c r="G238" s="122" t="s">
        <v>1131</v>
      </c>
      <c r="H238" s="182" t="s">
        <v>2966</v>
      </c>
      <c r="I238" s="149">
        <v>3</v>
      </c>
      <c r="J238" s="150">
        <v>3</v>
      </c>
      <c r="K238" s="159">
        <f t="shared" si="13"/>
        <v>9</v>
      </c>
      <c r="L238" s="139" t="str">
        <f t="shared" si="12"/>
        <v>Orta Risk</v>
      </c>
      <c r="M238" s="185" t="s">
        <v>3033</v>
      </c>
      <c r="N238" s="232" t="s">
        <v>2984</v>
      </c>
      <c r="O238" s="82"/>
      <c r="P238" s="82"/>
      <c r="Q238" s="76" t="s">
        <v>132</v>
      </c>
      <c r="R238" s="70">
        <v>1</v>
      </c>
      <c r="S238" s="70">
        <v>3</v>
      </c>
      <c r="T238" s="70">
        <f t="shared" si="14"/>
        <v>3</v>
      </c>
      <c r="U238" s="134" t="str">
        <f t="shared" si="15"/>
        <v>Katlanılabilir Riskler</v>
      </c>
      <c r="V238" s="80"/>
      <c r="W238" s="75" t="s">
        <v>136</v>
      </c>
    </row>
    <row r="239" spans="1:23" ht="138">
      <c r="A239" s="104">
        <v>236</v>
      </c>
      <c r="B239" s="77"/>
      <c r="C239" s="155" t="s">
        <v>1586</v>
      </c>
      <c r="D239" s="111" t="s">
        <v>26</v>
      </c>
      <c r="E239" s="110" t="s">
        <v>1128</v>
      </c>
      <c r="F239" s="179" t="s">
        <v>508</v>
      </c>
      <c r="G239" s="122" t="s">
        <v>1131</v>
      </c>
      <c r="H239" s="182"/>
      <c r="I239" s="149">
        <v>3</v>
      </c>
      <c r="J239" s="150">
        <v>3</v>
      </c>
      <c r="K239" s="159">
        <f t="shared" si="13"/>
        <v>9</v>
      </c>
      <c r="L239" s="139" t="str">
        <f t="shared" si="12"/>
        <v>Orta Risk</v>
      </c>
      <c r="M239" s="185"/>
      <c r="N239" s="232" t="s">
        <v>2984</v>
      </c>
      <c r="O239" s="82"/>
      <c r="P239" s="82"/>
      <c r="Q239" s="76" t="s">
        <v>132</v>
      </c>
      <c r="R239" s="70">
        <v>1</v>
      </c>
      <c r="S239" s="70">
        <v>3</v>
      </c>
      <c r="T239" s="70">
        <f t="shared" si="14"/>
        <v>3</v>
      </c>
      <c r="U239" s="134" t="str">
        <f t="shared" si="15"/>
        <v>Katlanılabilir Riskler</v>
      </c>
      <c r="V239" s="80"/>
      <c r="W239" s="75" t="s">
        <v>136</v>
      </c>
    </row>
    <row r="240" spans="1:23" ht="138">
      <c r="A240" s="104">
        <v>237</v>
      </c>
      <c r="B240" s="77"/>
      <c r="C240" s="155" t="s">
        <v>1587</v>
      </c>
      <c r="D240" s="111" t="s">
        <v>26</v>
      </c>
      <c r="E240" s="110" t="s">
        <v>1128</v>
      </c>
      <c r="F240" s="179" t="s">
        <v>603</v>
      </c>
      <c r="G240" s="122" t="s">
        <v>1131</v>
      </c>
      <c r="H240" s="182" t="s">
        <v>2967</v>
      </c>
      <c r="I240" s="149">
        <v>3</v>
      </c>
      <c r="J240" s="150">
        <v>3</v>
      </c>
      <c r="K240" s="159">
        <f t="shared" si="13"/>
        <v>9</v>
      </c>
      <c r="L240" s="139" t="str">
        <f t="shared" si="12"/>
        <v>Orta Risk</v>
      </c>
      <c r="M240" s="185" t="s">
        <v>3034</v>
      </c>
      <c r="N240" s="232" t="s">
        <v>2984</v>
      </c>
      <c r="O240" s="82"/>
      <c r="P240" s="82"/>
      <c r="Q240" s="76" t="s">
        <v>132</v>
      </c>
      <c r="R240" s="70">
        <v>1</v>
      </c>
      <c r="S240" s="70">
        <v>3</v>
      </c>
      <c r="T240" s="70">
        <f t="shared" si="14"/>
        <v>3</v>
      </c>
      <c r="U240" s="134" t="str">
        <f t="shared" si="15"/>
        <v>Katlanılabilir Riskler</v>
      </c>
      <c r="V240" s="80"/>
      <c r="W240" s="75" t="s">
        <v>136</v>
      </c>
    </row>
    <row r="241" spans="1:23" ht="138">
      <c r="A241" s="104">
        <v>238</v>
      </c>
      <c r="B241" s="77"/>
      <c r="C241" s="155" t="s">
        <v>1588</v>
      </c>
      <c r="D241" s="111" t="s">
        <v>26</v>
      </c>
      <c r="E241" s="110" t="s">
        <v>1128</v>
      </c>
      <c r="F241" s="188"/>
      <c r="G241" s="122" t="s">
        <v>1131</v>
      </c>
      <c r="H241" s="182"/>
      <c r="I241" s="149">
        <v>3</v>
      </c>
      <c r="J241" s="150">
        <v>3</v>
      </c>
      <c r="K241" s="159">
        <f t="shared" si="13"/>
        <v>9</v>
      </c>
      <c r="L241" s="139" t="str">
        <f t="shared" si="12"/>
        <v>Orta Risk</v>
      </c>
      <c r="M241" s="185"/>
      <c r="N241" s="232"/>
      <c r="O241" s="82"/>
      <c r="P241" s="82"/>
      <c r="Q241" s="76" t="s">
        <v>132</v>
      </c>
      <c r="R241" s="70">
        <v>1</v>
      </c>
      <c r="S241" s="70">
        <v>3</v>
      </c>
      <c r="T241" s="70">
        <f t="shared" si="14"/>
        <v>3</v>
      </c>
      <c r="U241" s="134" t="str">
        <f t="shared" si="15"/>
        <v>Katlanılabilir Riskler</v>
      </c>
      <c r="V241" s="80"/>
      <c r="W241" s="75" t="s">
        <v>136</v>
      </c>
    </row>
    <row r="242" spans="1:23" ht="138">
      <c r="A242" s="104">
        <v>239</v>
      </c>
      <c r="B242" s="77"/>
      <c r="C242" s="155" t="s">
        <v>1589</v>
      </c>
      <c r="D242" s="111" t="s">
        <v>26</v>
      </c>
      <c r="E242" s="110" t="s">
        <v>1128</v>
      </c>
      <c r="F242" s="188"/>
      <c r="G242" s="122" t="s">
        <v>1131</v>
      </c>
      <c r="H242" s="182"/>
      <c r="I242" s="149">
        <v>3</v>
      </c>
      <c r="J242" s="150">
        <v>3</v>
      </c>
      <c r="K242" s="159">
        <f t="shared" si="13"/>
        <v>9</v>
      </c>
      <c r="L242" s="139" t="str">
        <f t="shared" si="12"/>
        <v>Orta Risk</v>
      </c>
      <c r="M242" s="185"/>
      <c r="N242" s="232"/>
      <c r="O242" s="82"/>
      <c r="P242" s="82"/>
      <c r="Q242" s="76" t="s">
        <v>132</v>
      </c>
      <c r="R242" s="70">
        <v>1</v>
      </c>
      <c r="S242" s="70">
        <v>3</v>
      </c>
      <c r="T242" s="70">
        <f t="shared" si="14"/>
        <v>3</v>
      </c>
      <c r="U242" s="134" t="str">
        <f t="shared" si="15"/>
        <v>Katlanılabilir Riskler</v>
      </c>
      <c r="V242" s="80"/>
      <c r="W242" s="75" t="s">
        <v>136</v>
      </c>
    </row>
    <row r="243" spans="1:23" ht="138">
      <c r="A243" s="104">
        <v>240</v>
      </c>
      <c r="B243" s="77"/>
      <c r="C243" s="155" t="s">
        <v>1590</v>
      </c>
      <c r="D243" s="111" t="s">
        <v>26</v>
      </c>
      <c r="E243" s="110" t="s">
        <v>1128</v>
      </c>
      <c r="F243" s="188"/>
      <c r="G243" s="122" t="s">
        <v>1131</v>
      </c>
      <c r="H243" s="182"/>
      <c r="I243" s="149">
        <v>3</v>
      </c>
      <c r="J243" s="150">
        <v>3</v>
      </c>
      <c r="K243" s="159">
        <f t="shared" si="13"/>
        <v>9</v>
      </c>
      <c r="L243" s="139" t="str">
        <f t="shared" si="12"/>
        <v>Orta Risk</v>
      </c>
      <c r="M243" s="185"/>
      <c r="N243" s="232"/>
      <c r="O243" s="82"/>
      <c r="P243" s="82"/>
      <c r="Q243" s="76" t="s">
        <v>132</v>
      </c>
      <c r="R243" s="70">
        <v>1</v>
      </c>
      <c r="S243" s="70">
        <v>3</v>
      </c>
      <c r="T243" s="70">
        <f t="shared" si="14"/>
        <v>3</v>
      </c>
      <c r="U243" s="134" t="str">
        <f t="shared" si="15"/>
        <v>Katlanılabilir Riskler</v>
      </c>
      <c r="V243" s="80"/>
      <c r="W243" s="75" t="s">
        <v>136</v>
      </c>
    </row>
    <row r="244" spans="1:23" ht="135">
      <c r="A244" s="104">
        <v>241</v>
      </c>
      <c r="B244" s="77"/>
      <c r="C244" s="155" t="s">
        <v>1591</v>
      </c>
      <c r="D244" s="111" t="s">
        <v>26</v>
      </c>
      <c r="E244" s="110" t="s">
        <v>1134</v>
      </c>
      <c r="F244" s="178" t="s">
        <v>595</v>
      </c>
      <c r="G244" s="122" t="s">
        <v>1132</v>
      </c>
      <c r="H244" s="182" t="s">
        <v>2937</v>
      </c>
      <c r="I244" s="149">
        <v>3</v>
      </c>
      <c r="J244" s="150">
        <v>3</v>
      </c>
      <c r="K244" s="159">
        <f t="shared" si="13"/>
        <v>9</v>
      </c>
      <c r="L244" s="139" t="str">
        <f t="shared" si="12"/>
        <v>Orta Risk</v>
      </c>
      <c r="M244" s="185" t="s">
        <v>2995</v>
      </c>
      <c r="N244" s="232" t="s">
        <v>2984</v>
      </c>
      <c r="O244" s="82"/>
      <c r="P244" s="82"/>
      <c r="Q244" s="76" t="s">
        <v>132</v>
      </c>
      <c r="R244" s="70">
        <v>1</v>
      </c>
      <c r="S244" s="70">
        <v>3</v>
      </c>
      <c r="T244" s="70">
        <f t="shared" si="14"/>
        <v>3</v>
      </c>
      <c r="U244" s="134" t="str">
        <f t="shared" si="15"/>
        <v>Katlanılabilir Riskler</v>
      </c>
      <c r="V244" s="80"/>
      <c r="W244" s="75" t="s">
        <v>136</v>
      </c>
    </row>
    <row r="245" spans="1:23" ht="204">
      <c r="A245" s="104">
        <v>242</v>
      </c>
      <c r="B245" s="77"/>
      <c r="C245" s="155" t="s">
        <v>1592</v>
      </c>
      <c r="D245" s="111" t="s">
        <v>26</v>
      </c>
      <c r="E245" s="110" t="s">
        <v>1134</v>
      </c>
      <c r="F245" s="178" t="s">
        <v>576</v>
      </c>
      <c r="G245" s="122" t="s">
        <v>1132</v>
      </c>
      <c r="H245" s="182" t="s">
        <v>2938</v>
      </c>
      <c r="I245" s="149">
        <v>3</v>
      </c>
      <c r="J245" s="150">
        <v>3</v>
      </c>
      <c r="K245" s="159">
        <f t="shared" si="13"/>
        <v>9</v>
      </c>
      <c r="L245" s="139" t="str">
        <f t="shared" si="12"/>
        <v>Orta Risk</v>
      </c>
      <c r="M245" s="185" t="s">
        <v>3024</v>
      </c>
      <c r="N245" s="232" t="s">
        <v>2984</v>
      </c>
      <c r="O245" s="82"/>
      <c r="P245" s="82"/>
      <c r="Q245" s="76" t="s">
        <v>132</v>
      </c>
      <c r="R245" s="70">
        <v>1</v>
      </c>
      <c r="S245" s="70">
        <v>3</v>
      </c>
      <c r="T245" s="70">
        <f t="shared" si="14"/>
        <v>3</v>
      </c>
      <c r="U245" s="134" t="str">
        <f t="shared" si="15"/>
        <v>Katlanılabilir Riskler</v>
      </c>
      <c r="V245" s="80"/>
      <c r="W245" s="75" t="s">
        <v>136</v>
      </c>
    </row>
    <row r="246" spans="1:23" ht="135">
      <c r="A246" s="104">
        <v>243</v>
      </c>
      <c r="B246" s="77"/>
      <c r="C246" s="155" t="s">
        <v>1593</v>
      </c>
      <c r="D246" s="111" t="s">
        <v>26</v>
      </c>
      <c r="E246" s="110" t="s">
        <v>1134</v>
      </c>
      <c r="F246" s="178" t="s">
        <v>604</v>
      </c>
      <c r="G246" s="122" t="s">
        <v>1132</v>
      </c>
      <c r="H246" s="182" t="s">
        <v>2968</v>
      </c>
      <c r="I246" s="149">
        <v>3</v>
      </c>
      <c r="J246" s="150">
        <v>3</v>
      </c>
      <c r="K246" s="159">
        <f t="shared" si="13"/>
        <v>9</v>
      </c>
      <c r="L246" s="139" t="str">
        <f t="shared" si="12"/>
        <v>Orta Risk</v>
      </c>
      <c r="M246" s="185" t="s">
        <v>3035</v>
      </c>
      <c r="N246" s="232" t="s">
        <v>2984</v>
      </c>
      <c r="O246" s="82"/>
      <c r="P246" s="82"/>
      <c r="Q246" s="76" t="s">
        <v>132</v>
      </c>
      <c r="R246" s="70">
        <v>1</v>
      </c>
      <c r="S246" s="70">
        <v>3</v>
      </c>
      <c r="T246" s="70">
        <f t="shared" si="14"/>
        <v>3</v>
      </c>
      <c r="U246" s="134" t="str">
        <f t="shared" si="15"/>
        <v>Katlanılabilir Riskler</v>
      </c>
      <c r="V246" s="80"/>
      <c r="W246" s="75" t="s">
        <v>136</v>
      </c>
    </row>
    <row r="247" spans="1:23" ht="135">
      <c r="A247" s="104">
        <v>244</v>
      </c>
      <c r="B247" s="77"/>
      <c r="C247" s="155" t="s">
        <v>1594</v>
      </c>
      <c r="D247" s="111" t="s">
        <v>26</v>
      </c>
      <c r="E247" s="110" t="s">
        <v>1134</v>
      </c>
      <c r="F247" s="178" t="s">
        <v>605</v>
      </c>
      <c r="G247" s="122" t="s">
        <v>1132</v>
      </c>
      <c r="H247" s="182" t="s">
        <v>2969</v>
      </c>
      <c r="I247" s="149">
        <v>3</v>
      </c>
      <c r="J247" s="150">
        <v>3</v>
      </c>
      <c r="K247" s="159">
        <f t="shared" si="13"/>
        <v>9</v>
      </c>
      <c r="L247" s="139" t="str">
        <f t="shared" si="12"/>
        <v>Orta Risk</v>
      </c>
      <c r="M247" s="185" t="s">
        <v>3036</v>
      </c>
      <c r="N247" s="232" t="s">
        <v>2984</v>
      </c>
      <c r="O247" s="82"/>
      <c r="P247" s="82"/>
      <c r="Q247" s="76" t="s">
        <v>132</v>
      </c>
      <c r="R247" s="70">
        <v>1</v>
      </c>
      <c r="S247" s="70">
        <v>3</v>
      </c>
      <c r="T247" s="70">
        <f t="shared" si="14"/>
        <v>3</v>
      </c>
      <c r="U247" s="134" t="str">
        <f t="shared" si="15"/>
        <v>Katlanılabilir Riskler</v>
      </c>
      <c r="V247" s="80"/>
      <c r="W247" s="75" t="s">
        <v>136</v>
      </c>
    </row>
    <row r="248" spans="1:23" ht="135">
      <c r="A248" s="104">
        <v>245</v>
      </c>
      <c r="B248" s="77"/>
      <c r="C248" s="155" t="s">
        <v>1595</v>
      </c>
      <c r="D248" s="111" t="s">
        <v>26</v>
      </c>
      <c r="E248" s="110" t="s">
        <v>1134</v>
      </c>
      <c r="F248" s="178" t="s">
        <v>606</v>
      </c>
      <c r="G248" s="122" t="s">
        <v>1132</v>
      </c>
      <c r="H248" s="182" t="s">
        <v>2970</v>
      </c>
      <c r="I248" s="149">
        <v>3</v>
      </c>
      <c r="J248" s="150">
        <v>2</v>
      </c>
      <c r="K248" s="159">
        <f t="shared" si="13"/>
        <v>6</v>
      </c>
      <c r="L248" s="139" t="str">
        <f t="shared" si="12"/>
        <v>Düşük Risk</v>
      </c>
      <c r="M248" s="185" t="s">
        <v>3037</v>
      </c>
      <c r="N248" s="232" t="s">
        <v>2984</v>
      </c>
      <c r="O248" s="82"/>
      <c r="P248" s="82"/>
      <c r="Q248" s="76" t="s">
        <v>132</v>
      </c>
      <c r="R248" s="70">
        <v>1</v>
      </c>
      <c r="S248" s="70">
        <v>3</v>
      </c>
      <c r="T248" s="70">
        <f t="shared" si="14"/>
        <v>3</v>
      </c>
      <c r="U248" s="134" t="str">
        <f t="shared" si="15"/>
        <v>Katlanılabilir Riskler</v>
      </c>
      <c r="V248" s="80"/>
      <c r="W248" s="75" t="s">
        <v>136</v>
      </c>
    </row>
    <row r="249" spans="1:23" ht="144">
      <c r="A249" s="104">
        <v>246</v>
      </c>
      <c r="B249" s="77"/>
      <c r="C249" s="155" t="s">
        <v>1596</v>
      </c>
      <c r="D249" s="111" t="s">
        <v>26</v>
      </c>
      <c r="E249" s="110" t="s">
        <v>1134</v>
      </c>
      <c r="F249" s="178" t="s">
        <v>583</v>
      </c>
      <c r="G249" s="122" t="s">
        <v>1132</v>
      </c>
      <c r="H249" s="182" t="s">
        <v>2950</v>
      </c>
      <c r="I249" s="149">
        <v>3</v>
      </c>
      <c r="J249" s="150">
        <v>5</v>
      </c>
      <c r="K249" s="159">
        <f t="shared" si="13"/>
        <v>15</v>
      </c>
      <c r="L249" s="139" t="str">
        <f t="shared" si="12"/>
        <v>Yüksek Seviye</v>
      </c>
      <c r="M249" s="185" t="s">
        <v>3013</v>
      </c>
      <c r="N249" s="232" t="s">
        <v>2997</v>
      </c>
      <c r="O249" s="82"/>
      <c r="P249" s="82"/>
      <c r="Q249" s="76" t="s">
        <v>132</v>
      </c>
      <c r="R249" s="70">
        <v>1</v>
      </c>
      <c r="S249" s="70">
        <v>3</v>
      </c>
      <c r="T249" s="70">
        <f t="shared" si="14"/>
        <v>3</v>
      </c>
      <c r="U249" s="134" t="str">
        <f t="shared" si="15"/>
        <v>Katlanılabilir Riskler</v>
      </c>
      <c r="V249" s="80"/>
      <c r="W249" s="75" t="s">
        <v>136</v>
      </c>
    </row>
    <row r="250" spans="1:23" ht="135">
      <c r="A250" s="104">
        <v>247</v>
      </c>
      <c r="B250" s="77"/>
      <c r="C250" s="155" t="s">
        <v>1597</v>
      </c>
      <c r="D250" s="111" t="s">
        <v>26</v>
      </c>
      <c r="E250" s="110" t="s">
        <v>1134</v>
      </c>
      <c r="F250" s="178" t="s">
        <v>607</v>
      </c>
      <c r="G250" s="122" t="s">
        <v>1132</v>
      </c>
      <c r="H250" s="182" t="s">
        <v>2971</v>
      </c>
      <c r="I250" s="149">
        <v>3</v>
      </c>
      <c r="J250" s="150">
        <v>3</v>
      </c>
      <c r="K250" s="159">
        <f t="shared" si="13"/>
        <v>9</v>
      </c>
      <c r="L250" s="139" t="str">
        <f t="shared" si="12"/>
        <v>Orta Risk</v>
      </c>
      <c r="M250" s="185" t="s">
        <v>3038</v>
      </c>
      <c r="N250" s="232" t="s">
        <v>2984</v>
      </c>
      <c r="O250" s="82"/>
      <c r="P250" s="82"/>
      <c r="Q250" s="76" t="s">
        <v>132</v>
      </c>
      <c r="R250" s="70">
        <v>1</v>
      </c>
      <c r="S250" s="70">
        <v>3</v>
      </c>
      <c r="T250" s="70">
        <f t="shared" si="14"/>
        <v>3</v>
      </c>
      <c r="U250" s="134" t="str">
        <f t="shared" si="15"/>
        <v>Katlanılabilir Riskler</v>
      </c>
      <c r="V250" s="80"/>
      <c r="W250" s="75" t="s">
        <v>136</v>
      </c>
    </row>
    <row r="251" spans="1:23" ht="135">
      <c r="A251" s="104">
        <v>248</v>
      </c>
      <c r="B251" s="77"/>
      <c r="C251" s="155" t="s">
        <v>1598</v>
      </c>
      <c r="D251" s="111" t="s">
        <v>26</v>
      </c>
      <c r="E251" s="110" t="s">
        <v>1134</v>
      </c>
      <c r="F251" s="178" t="s">
        <v>608</v>
      </c>
      <c r="G251" s="122" t="s">
        <v>1132</v>
      </c>
      <c r="H251" s="182" t="s">
        <v>2941</v>
      </c>
      <c r="I251" s="149">
        <v>3</v>
      </c>
      <c r="J251" s="150">
        <v>3</v>
      </c>
      <c r="K251" s="159">
        <f t="shared" si="13"/>
        <v>9</v>
      </c>
      <c r="L251" s="139" t="str">
        <f t="shared" si="12"/>
        <v>Orta Risk</v>
      </c>
      <c r="M251" s="185" t="s">
        <v>2998</v>
      </c>
      <c r="N251" s="232" t="s">
        <v>145</v>
      </c>
      <c r="O251" s="82"/>
      <c r="P251" s="82"/>
      <c r="Q251" s="76" t="s">
        <v>132</v>
      </c>
      <c r="R251" s="70">
        <v>1</v>
      </c>
      <c r="S251" s="70">
        <v>3</v>
      </c>
      <c r="T251" s="70">
        <f t="shared" si="14"/>
        <v>3</v>
      </c>
      <c r="U251" s="134" t="str">
        <f t="shared" si="15"/>
        <v>Katlanılabilir Riskler</v>
      </c>
      <c r="V251" s="80"/>
      <c r="W251" s="75" t="s">
        <v>136</v>
      </c>
    </row>
    <row r="252" spans="1:23" ht="135">
      <c r="A252" s="104">
        <v>249</v>
      </c>
      <c r="B252" s="77"/>
      <c r="C252" s="155" t="s">
        <v>1599</v>
      </c>
      <c r="D252" s="111" t="s">
        <v>26</v>
      </c>
      <c r="E252" s="110" t="s">
        <v>1134</v>
      </c>
      <c r="F252" s="178" t="s">
        <v>609</v>
      </c>
      <c r="G252" s="122" t="s">
        <v>1132</v>
      </c>
      <c r="H252" s="182" t="s">
        <v>2972</v>
      </c>
      <c r="I252" s="149">
        <v>3</v>
      </c>
      <c r="J252" s="150">
        <v>4</v>
      </c>
      <c r="K252" s="159">
        <f t="shared" si="13"/>
        <v>12</v>
      </c>
      <c r="L252" s="139" t="str">
        <f t="shared" si="12"/>
        <v>Orta Risk</v>
      </c>
      <c r="M252" s="185" t="s">
        <v>3039</v>
      </c>
      <c r="N252" s="232" t="s">
        <v>2984</v>
      </c>
      <c r="O252" s="82"/>
      <c r="P252" s="82"/>
      <c r="Q252" s="76" t="s">
        <v>132</v>
      </c>
      <c r="R252" s="70">
        <v>1</v>
      </c>
      <c r="S252" s="70">
        <v>3</v>
      </c>
      <c r="T252" s="70">
        <f t="shared" si="14"/>
        <v>3</v>
      </c>
      <c r="U252" s="134" t="str">
        <f t="shared" si="15"/>
        <v>Katlanılabilir Riskler</v>
      </c>
      <c r="V252" s="80"/>
      <c r="W252" s="75" t="s">
        <v>136</v>
      </c>
    </row>
    <row r="253" spans="1:23" ht="135">
      <c r="A253" s="104">
        <v>250</v>
      </c>
      <c r="B253" s="77"/>
      <c r="C253" s="155" t="s">
        <v>1600</v>
      </c>
      <c r="D253" s="111" t="s">
        <v>26</v>
      </c>
      <c r="E253" s="110" t="s">
        <v>1134</v>
      </c>
      <c r="F253" s="178" t="s">
        <v>463</v>
      </c>
      <c r="G253" s="122" t="s">
        <v>1132</v>
      </c>
      <c r="H253" s="205" t="s">
        <v>2973</v>
      </c>
      <c r="I253" s="177">
        <v>3</v>
      </c>
      <c r="J253" s="177">
        <v>4</v>
      </c>
      <c r="K253" s="177">
        <f t="shared" ref="K253" si="17">PRODUCT(I253:J253)</f>
        <v>12</v>
      </c>
      <c r="L253" s="139" t="str">
        <f t="shared" si="12"/>
        <v>Orta Risk</v>
      </c>
      <c r="M253" s="195" t="s">
        <v>3040</v>
      </c>
      <c r="N253" s="232" t="s">
        <v>2984</v>
      </c>
      <c r="O253" s="82"/>
      <c r="P253" s="82"/>
      <c r="Q253" s="76" t="s">
        <v>132</v>
      </c>
      <c r="R253" s="70">
        <v>1</v>
      </c>
      <c r="S253" s="70">
        <v>3</v>
      </c>
      <c r="T253" s="70">
        <f t="shared" si="14"/>
        <v>3</v>
      </c>
      <c r="U253" s="134" t="str">
        <f t="shared" si="15"/>
        <v>Katlanılabilir Riskler</v>
      </c>
      <c r="V253" s="80"/>
      <c r="W253" s="75" t="s">
        <v>136</v>
      </c>
    </row>
    <row r="254" spans="1:23" ht="135">
      <c r="A254" s="104">
        <v>251</v>
      </c>
      <c r="B254" s="77"/>
      <c r="C254" s="155" t="s">
        <v>1601</v>
      </c>
      <c r="D254" s="111" t="s">
        <v>26</v>
      </c>
      <c r="E254" s="110" t="s">
        <v>1134</v>
      </c>
      <c r="F254" s="178" t="s">
        <v>382</v>
      </c>
      <c r="G254" s="122" t="s">
        <v>1132</v>
      </c>
      <c r="H254" s="182" t="s">
        <v>2973</v>
      </c>
      <c r="I254" s="149">
        <v>3</v>
      </c>
      <c r="J254" s="150">
        <v>3</v>
      </c>
      <c r="K254" s="159">
        <f t="shared" si="13"/>
        <v>9</v>
      </c>
      <c r="L254" s="139" t="str">
        <f t="shared" si="12"/>
        <v>Orta Risk</v>
      </c>
      <c r="M254" s="185" t="s">
        <v>3040</v>
      </c>
      <c r="N254" s="232" t="s">
        <v>2984</v>
      </c>
      <c r="O254" s="82"/>
      <c r="P254" s="82"/>
      <c r="Q254" s="76" t="s">
        <v>132</v>
      </c>
      <c r="R254" s="70">
        <v>1</v>
      </c>
      <c r="S254" s="70">
        <v>3</v>
      </c>
      <c r="T254" s="70">
        <f t="shared" si="14"/>
        <v>3</v>
      </c>
      <c r="U254" s="134" t="str">
        <f t="shared" si="15"/>
        <v>Katlanılabilir Riskler</v>
      </c>
      <c r="V254" s="80"/>
      <c r="W254" s="75" t="s">
        <v>136</v>
      </c>
    </row>
    <row r="255" spans="1:23" ht="135">
      <c r="A255" s="104">
        <v>252</v>
      </c>
      <c r="B255" s="77"/>
      <c r="C255" s="155" t="s">
        <v>1602</v>
      </c>
      <c r="D255" s="111" t="s">
        <v>26</v>
      </c>
      <c r="E255" s="110" t="s">
        <v>1134</v>
      </c>
      <c r="F255" s="178" t="s">
        <v>383</v>
      </c>
      <c r="G255" s="122" t="s">
        <v>1132</v>
      </c>
      <c r="H255" s="182" t="s">
        <v>2974</v>
      </c>
      <c r="I255" s="149">
        <v>3</v>
      </c>
      <c r="J255" s="150">
        <v>3</v>
      </c>
      <c r="K255" s="159">
        <f t="shared" si="13"/>
        <v>9</v>
      </c>
      <c r="L255" s="139" t="str">
        <f t="shared" si="12"/>
        <v>Orta Risk</v>
      </c>
      <c r="M255" s="185" t="s">
        <v>3041</v>
      </c>
      <c r="N255" s="232" t="s">
        <v>2984</v>
      </c>
      <c r="O255" s="82"/>
      <c r="P255" s="82"/>
      <c r="Q255" s="76" t="s">
        <v>132</v>
      </c>
      <c r="R255" s="70">
        <v>1</v>
      </c>
      <c r="S255" s="70">
        <v>3</v>
      </c>
      <c r="T255" s="70">
        <f t="shared" si="14"/>
        <v>3</v>
      </c>
      <c r="U255" s="134" t="str">
        <f t="shared" si="15"/>
        <v>Katlanılabilir Riskler</v>
      </c>
      <c r="V255" s="80"/>
      <c r="W255" s="75" t="s">
        <v>136</v>
      </c>
    </row>
    <row r="256" spans="1:23" ht="135">
      <c r="A256" s="104">
        <v>253</v>
      </c>
      <c r="B256" s="77"/>
      <c r="C256" s="155" t="s">
        <v>1603</v>
      </c>
      <c r="D256" s="111" t="s">
        <v>26</v>
      </c>
      <c r="E256" s="110" t="s">
        <v>1134</v>
      </c>
      <c r="F256" s="179" t="s">
        <v>508</v>
      </c>
      <c r="G256" s="122" t="s">
        <v>1132</v>
      </c>
      <c r="H256" s="182" t="s">
        <v>2942</v>
      </c>
      <c r="I256" s="149">
        <v>3</v>
      </c>
      <c r="J256" s="150">
        <v>3</v>
      </c>
      <c r="K256" s="159">
        <f t="shared" si="13"/>
        <v>9</v>
      </c>
      <c r="L256" s="139" t="str">
        <f t="shared" si="12"/>
        <v>Orta Risk</v>
      </c>
      <c r="M256" s="185" t="s">
        <v>2999</v>
      </c>
      <c r="N256" s="232" t="s">
        <v>3000</v>
      </c>
      <c r="O256" s="82"/>
      <c r="P256" s="82"/>
      <c r="Q256" s="76" t="s">
        <v>132</v>
      </c>
      <c r="R256" s="70">
        <v>1</v>
      </c>
      <c r="S256" s="70">
        <v>3</v>
      </c>
      <c r="T256" s="70">
        <f t="shared" si="14"/>
        <v>3</v>
      </c>
      <c r="U256" s="134" t="str">
        <f t="shared" si="15"/>
        <v>Katlanılabilir Riskler</v>
      </c>
      <c r="V256" s="80"/>
      <c r="W256" s="75" t="s">
        <v>136</v>
      </c>
    </row>
    <row r="257" spans="1:23" ht="135">
      <c r="A257" s="104">
        <v>254</v>
      </c>
      <c r="B257" s="77"/>
      <c r="C257" s="155" t="s">
        <v>1604</v>
      </c>
      <c r="D257" s="111" t="s">
        <v>26</v>
      </c>
      <c r="E257" s="110" t="s">
        <v>1134</v>
      </c>
      <c r="F257" s="188"/>
      <c r="G257" s="122" t="s">
        <v>1132</v>
      </c>
      <c r="H257" s="182"/>
      <c r="I257" s="149">
        <v>3</v>
      </c>
      <c r="J257" s="150">
        <v>3</v>
      </c>
      <c r="K257" s="159">
        <f t="shared" si="13"/>
        <v>9</v>
      </c>
      <c r="L257" s="139" t="str">
        <f t="shared" si="12"/>
        <v>Orta Risk</v>
      </c>
      <c r="M257" s="185"/>
      <c r="N257" s="232"/>
      <c r="O257" s="82"/>
      <c r="P257" s="82"/>
      <c r="Q257" s="76" t="s">
        <v>132</v>
      </c>
      <c r="R257" s="70">
        <v>1</v>
      </c>
      <c r="S257" s="70">
        <v>3</v>
      </c>
      <c r="T257" s="70">
        <f t="shared" si="14"/>
        <v>3</v>
      </c>
      <c r="U257" s="134" t="str">
        <f t="shared" si="15"/>
        <v>Katlanılabilir Riskler</v>
      </c>
      <c r="V257" s="80"/>
      <c r="W257" s="75" t="s">
        <v>136</v>
      </c>
    </row>
    <row r="258" spans="1:23" ht="135">
      <c r="A258" s="104">
        <v>255</v>
      </c>
      <c r="B258" s="77"/>
      <c r="C258" s="155" t="s">
        <v>1605</v>
      </c>
      <c r="D258" s="111" t="s">
        <v>26</v>
      </c>
      <c r="E258" s="110" t="s">
        <v>1133</v>
      </c>
      <c r="F258" s="178" t="s">
        <v>610</v>
      </c>
      <c r="G258" s="122" t="s">
        <v>1132</v>
      </c>
      <c r="H258" s="182" t="s">
        <v>2975</v>
      </c>
      <c r="I258" s="149">
        <v>3</v>
      </c>
      <c r="J258" s="150">
        <v>5</v>
      </c>
      <c r="K258" s="159">
        <f t="shared" si="13"/>
        <v>15</v>
      </c>
      <c r="L258" s="139" t="str">
        <f t="shared" si="12"/>
        <v>Yüksek Seviye</v>
      </c>
      <c r="M258" s="185" t="s">
        <v>3030</v>
      </c>
      <c r="N258" s="232" t="s">
        <v>2984</v>
      </c>
      <c r="O258" s="82"/>
      <c r="P258" s="82"/>
      <c r="Q258" s="76" t="s">
        <v>132</v>
      </c>
      <c r="R258" s="70">
        <v>1</v>
      </c>
      <c r="S258" s="70">
        <v>3</v>
      </c>
      <c r="T258" s="70">
        <f t="shared" si="14"/>
        <v>3</v>
      </c>
      <c r="U258" s="134" t="str">
        <f t="shared" si="15"/>
        <v>Katlanılabilir Riskler</v>
      </c>
      <c r="V258" s="80"/>
      <c r="W258" s="75" t="s">
        <v>136</v>
      </c>
    </row>
    <row r="259" spans="1:23" ht="135">
      <c r="A259" s="104">
        <v>256</v>
      </c>
      <c r="B259" s="77"/>
      <c r="C259" s="155" t="s">
        <v>1606</v>
      </c>
      <c r="D259" s="111" t="s">
        <v>26</v>
      </c>
      <c r="E259" s="110" t="s">
        <v>1133</v>
      </c>
      <c r="F259" s="178" t="s">
        <v>611</v>
      </c>
      <c r="G259" s="122" t="s">
        <v>1132</v>
      </c>
      <c r="H259" s="182" t="s">
        <v>2976</v>
      </c>
      <c r="I259" s="149">
        <v>3</v>
      </c>
      <c r="J259" s="150">
        <v>5</v>
      </c>
      <c r="K259" s="159">
        <f t="shared" si="13"/>
        <v>15</v>
      </c>
      <c r="L259" s="139" t="str">
        <f t="shared" ref="L259:L322" si="18">IF(K259&lt;=1,"Çok Düşük Risk",IF(K259&lt;=6,"Düşük Risk",IF(K259&lt;=12,"Orta Risk",IF(K259&lt;=20,"Yüksek Seviye",IF(K259&lt;=25,"Çok Yüksek Seviye",)))))</f>
        <v>Yüksek Seviye</v>
      </c>
      <c r="M259" s="185" t="s">
        <v>3042</v>
      </c>
      <c r="N259" s="232"/>
      <c r="O259" s="82"/>
      <c r="P259" s="82"/>
      <c r="Q259" s="76" t="s">
        <v>132</v>
      </c>
      <c r="R259" s="70">
        <v>1</v>
      </c>
      <c r="S259" s="70">
        <v>3</v>
      </c>
      <c r="T259" s="70">
        <f t="shared" si="14"/>
        <v>3</v>
      </c>
      <c r="U259" s="134" t="str">
        <f t="shared" si="15"/>
        <v>Katlanılabilir Riskler</v>
      </c>
      <c r="V259" s="80"/>
      <c r="W259" s="75" t="s">
        <v>136</v>
      </c>
    </row>
    <row r="260" spans="1:23" ht="135">
      <c r="A260" s="104">
        <v>257</v>
      </c>
      <c r="B260" s="77"/>
      <c r="C260" s="155" t="s">
        <v>1607</v>
      </c>
      <c r="D260" s="111" t="s">
        <v>26</v>
      </c>
      <c r="E260" s="110" t="s">
        <v>1133</v>
      </c>
      <c r="F260" s="178" t="s">
        <v>612</v>
      </c>
      <c r="G260" s="122" t="s">
        <v>1132</v>
      </c>
      <c r="H260" s="182" t="s">
        <v>2977</v>
      </c>
      <c r="I260" s="149">
        <v>3</v>
      </c>
      <c r="J260" s="150">
        <v>4</v>
      </c>
      <c r="K260" s="159">
        <f t="shared" ref="K260:K265" si="19">I260*J260</f>
        <v>12</v>
      </c>
      <c r="L260" s="139" t="str">
        <f t="shared" si="18"/>
        <v>Orta Risk</v>
      </c>
      <c r="M260" s="185" t="s">
        <v>3043</v>
      </c>
      <c r="N260" s="232"/>
      <c r="O260" s="82"/>
      <c r="P260" s="82"/>
      <c r="Q260" s="76" t="s">
        <v>132</v>
      </c>
      <c r="R260" s="70">
        <v>1</v>
      </c>
      <c r="S260" s="70">
        <v>3</v>
      </c>
      <c r="T260" s="70">
        <f t="shared" ref="T260:T323" si="20">R260*S260</f>
        <v>3</v>
      </c>
      <c r="U260" s="134" t="str">
        <f t="shared" ref="U260:U323" si="21">IF(T260&lt;=2,"Önemsiz Riskler",IF(T260&lt;=6,"Katlanılabilir Riskler",IF(T260&lt;=12,"Orta Düzeydeki Riskler",IF(T260&lt;=20,"Önemli Riskler",IF(T260&lt;=25,"Kabul Edilemez Riskler")))))</f>
        <v>Katlanılabilir Riskler</v>
      </c>
      <c r="V260" s="80"/>
      <c r="W260" s="75" t="s">
        <v>136</v>
      </c>
    </row>
    <row r="261" spans="1:23" ht="135">
      <c r="A261" s="104">
        <v>258</v>
      </c>
      <c r="B261" s="77"/>
      <c r="C261" s="155" t="s">
        <v>1608</v>
      </c>
      <c r="D261" s="111" t="s">
        <v>26</v>
      </c>
      <c r="E261" s="110" t="s">
        <v>1133</v>
      </c>
      <c r="F261" s="178" t="s">
        <v>613</v>
      </c>
      <c r="G261" s="122" t="s">
        <v>1132</v>
      </c>
      <c r="H261" s="182" t="s">
        <v>2899</v>
      </c>
      <c r="I261" s="149">
        <v>3</v>
      </c>
      <c r="J261" s="150">
        <v>3</v>
      </c>
      <c r="K261" s="159">
        <f t="shared" si="19"/>
        <v>9</v>
      </c>
      <c r="L261" s="139" t="str">
        <f t="shared" si="18"/>
        <v>Orta Risk</v>
      </c>
      <c r="M261" s="185" t="s">
        <v>3044</v>
      </c>
      <c r="N261" s="232" t="s">
        <v>2984</v>
      </c>
      <c r="O261" s="82"/>
      <c r="P261" s="82"/>
      <c r="Q261" s="76" t="s">
        <v>132</v>
      </c>
      <c r="R261" s="70">
        <v>1</v>
      </c>
      <c r="S261" s="70">
        <v>3</v>
      </c>
      <c r="T261" s="70">
        <f t="shared" si="20"/>
        <v>3</v>
      </c>
      <c r="U261" s="134" t="str">
        <f t="shared" si="21"/>
        <v>Katlanılabilir Riskler</v>
      </c>
      <c r="V261" s="80"/>
      <c r="W261" s="75" t="s">
        <v>136</v>
      </c>
    </row>
    <row r="262" spans="1:23" ht="135">
      <c r="A262" s="104">
        <v>259</v>
      </c>
      <c r="B262" s="77"/>
      <c r="C262" s="155" t="s">
        <v>1609</v>
      </c>
      <c r="D262" s="111" t="s">
        <v>26</v>
      </c>
      <c r="E262" s="110" t="s">
        <v>1133</v>
      </c>
      <c r="F262" s="178" t="s">
        <v>614</v>
      </c>
      <c r="G262" s="122" t="s">
        <v>1132</v>
      </c>
      <c r="H262" s="182" t="s">
        <v>2978</v>
      </c>
      <c r="I262" s="149">
        <v>3</v>
      </c>
      <c r="J262" s="150">
        <v>5</v>
      </c>
      <c r="K262" s="159">
        <f t="shared" si="19"/>
        <v>15</v>
      </c>
      <c r="L262" s="139" t="str">
        <f t="shared" si="18"/>
        <v>Yüksek Seviye</v>
      </c>
      <c r="M262" s="185" t="s">
        <v>3045</v>
      </c>
      <c r="N262" s="232" t="s">
        <v>2984</v>
      </c>
      <c r="O262" s="82"/>
      <c r="P262" s="82"/>
      <c r="Q262" s="76" t="s">
        <v>132</v>
      </c>
      <c r="R262" s="70">
        <v>1</v>
      </c>
      <c r="S262" s="70">
        <v>3</v>
      </c>
      <c r="T262" s="70">
        <f t="shared" si="20"/>
        <v>3</v>
      </c>
      <c r="U262" s="134" t="str">
        <f t="shared" si="21"/>
        <v>Katlanılabilir Riskler</v>
      </c>
      <c r="V262" s="80"/>
      <c r="W262" s="75" t="s">
        <v>136</v>
      </c>
    </row>
    <row r="263" spans="1:23" ht="135">
      <c r="A263" s="104">
        <v>260</v>
      </c>
      <c r="B263" s="77"/>
      <c r="C263" s="155" t="s">
        <v>1610</v>
      </c>
      <c r="D263" s="111" t="s">
        <v>26</v>
      </c>
      <c r="E263" s="110" t="s">
        <v>1133</v>
      </c>
      <c r="F263" s="178" t="s">
        <v>615</v>
      </c>
      <c r="G263" s="122" t="s">
        <v>1132</v>
      </c>
      <c r="H263" s="182" t="s">
        <v>2979</v>
      </c>
      <c r="I263" s="149">
        <v>3</v>
      </c>
      <c r="J263" s="150">
        <v>5</v>
      </c>
      <c r="K263" s="159">
        <f t="shared" si="19"/>
        <v>15</v>
      </c>
      <c r="L263" s="139" t="str">
        <f t="shared" si="18"/>
        <v>Yüksek Seviye</v>
      </c>
      <c r="M263" s="185" t="s">
        <v>3046</v>
      </c>
      <c r="N263" s="232" t="s">
        <v>2984</v>
      </c>
      <c r="O263" s="82"/>
      <c r="P263" s="82"/>
      <c r="Q263" s="76" t="s">
        <v>132</v>
      </c>
      <c r="R263" s="70">
        <v>1</v>
      </c>
      <c r="S263" s="70">
        <v>3</v>
      </c>
      <c r="T263" s="70">
        <f t="shared" si="20"/>
        <v>3</v>
      </c>
      <c r="U263" s="134" t="str">
        <f t="shared" si="21"/>
        <v>Katlanılabilir Riskler</v>
      </c>
      <c r="V263" s="80"/>
      <c r="W263" s="75" t="s">
        <v>136</v>
      </c>
    </row>
    <row r="264" spans="1:23" ht="135">
      <c r="A264" s="104">
        <v>261</v>
      </c>
      <c r="B264" s="77"/>
      <c r="C264" s="155" t="s">
        <v>1611</v>
      </c>
      <c r="D264" s="111" t="s">
        <v>26</v>
      </c>
      <c r="E264" s="110" t="s">
        <v>1133</v>
      </c>
      <c r="F264" s="178" t="s">
        <v>616</v>
      </c>
      <c r="G264" s="122" t="s">
        <v>1132</v>
      </c>
      <c r="H264" s="182" t="s">
        <v>2980</v>
      </c>
      <c r="I264" s="149">
        <v>3</v>
      </c>
      <c r="J264" s="150">
        <v>5</v>
      </c>
      <c r="K264" s="159">
        <f t="shared" si="19"/>
        <v>15</v>
      </c>
      <c r="L264" s="139" t="str">
        <f t="shared" si="18"/>
        <v>Yüksek Seviye</v>
      </c>
      <c r="M264" s="185" t="s">
        <v>3047</v>
      </c>
      <c r="N264" s="232" t="s">
        <v>2984</v>
      </c>
      <c r="O264" s="82"/>
      <c r="P264" s="82"/>
      <c r="Q264" s="76" t="s">
        <v>132</v>
      </c>
      <c r="R264" s="70">
        <v>1</v>
      </c>
      <c r="S264" s="70">
        <v>3</v>
      </c>
      <c r="T264" s="70">
        <f t="shared" si="20"/>
        <v>3</v>
      </c>
      <c r="U264" s="134" t="str">
        <f t="shared" si="21"/>
        <v>Katlanılabilir Riskler</v>
      </c>
      <c r="V264" s="80"/>
      <c r="W264" s="75" t="s">
        <v>136</v>
      </c>
    </row>
    <row r="265" spans="1:23" ht="135">
      <c r="A265" s="104">
        <v>262</v>
      </c>
      <c r="B265" s="77"/>
      <c r="C265" s="155" t="s">
        <v>1612</v>
      </c>
      <c r="D265" s="111" t="s">
        <v>26</v>
      </c>
      <c r="E265" s="110" t="s">
        <v>1133</v>
      </c>
      <c r="F265" s="178" t="s">
        <v>617</v>
      </c>
      <c r="G265" s="122" t="s">
        <v>1132</v>
      </c>
      <c r="H265" s="182" t="s">
        <v>2981</v>
      </c>
      <c r="I265" s="149">
        <v>3</v>
      </c>
      <c r="J265" s="150">
        <v>5</v>
      </c>
      <c r="K265" s="159">
        <f t="shared" si="19"/>
        <v>15</v>
      </c>
      <c r="L265" s="139" t="str">
        <f t="shared" si="18"/>
        <v>Yüksek Seviye</v>
      </c>
      <c r="M265" s="185" t="s">
        <v>3048</v>
      </c>
      <c r="N265" s="232" t="s">
        <v>2984</v>
      </c>
      <c r="O265" s="82"/>
      <c r="P265" s="82"/>
      <c r="Q265" s="76" t="s">
        <v>132</v>
      </c>
      <c r="R265" s="70">
        <v>1</v>
      </c>
      <c r="S265" s="70">
        <v>3</v>
      </c>
      <c r="T265" s="70">
        <f t="shared" si="20"/>
        <v>3</v>
      </c>
      <c r="U265" s="134" t="str">
        <f t="shared" si="21"/>
        <v>Katlanılabilir Riskler</v>
      </c>
      <c r="V265" s="80"/>
      <c r="W265" s="75" t="s">
        <v>136</v>
      </c>
    </row>
    <row r="266" spans="1:23" ht="135">
      <c r="A266" s="104">
        <v>263</v>
      </c>
      <c r="B266" s="77"/>
      <c r="C266" s="155" t="s">
        <v>1613</v>
      </c>
      <c r="D266" s="111" t="s">
        <v>26</v>
      </c>
      <c r="E266" s="110" t="s">
        <v>1133</v>
      </c>
      <c r="F266" s="178" t="s">
        <v>463</v>
      </c>
      <c r="G266" s="122" t="s">
        <v>1132</v>
      </c>
      <c r="H266" s="205" t="s">
        <v>2973</v>
      </c>
      <c r="I266" s="177">
        <v>3</v>
      </c>
      <c r="J266" s="177">
        <v>4</v>
      </c>
      <c r="K266" s="177">
        <f t="shared" ref="K266" si="22">PRODUCT(I266:J266)</f>
        <v>12</v>
      </c>
      <c r="L266" s="139" t="str">
        <f t="shared" si="18"/>
        <v>Orta Risk</v>
      </c>
      <c r="M266" s="195" t="s">
        <v>3590</v>
      </c>
      <c r="N266" s="232" t="s">
        <v>2984</v>
      </c>
      <c r="O266" s="82"/>
      <c r="P266" s="82"/>
      <c r="Q266" s="76" t="s">
        <v>132</v>
      </c>
      <c r="R266" s="70">
        <v>1</v>
      </c>
      <c r="S266" s="70">
        <v>3</v>
      </c>
      <c r="T266" s="70">
        <f t="shared" si="20"/>
        <v>3</v>
      </c>
      <c r="U266" s="134" t="str">
        <f t="shared" si="21"/>
        <v>Katlanılabilir Riskler</v>
      </c>
      <c r="V266" s="80"/>
      <c r="W266" s="75" t="s">
        <v>136</v>
      </c>
    </row>
    <row r="267" spans="1:23" ht="135">
      <c r="A267" s="104">
        <v>264</v>
      </c>
      <c r="B267" s="77"/>
      <c r="C267" s="155" t="s">
        <v>1614</v>
      </c>
      <c r="D267" s="111" t="s">
        <v>26</v>
      </c>
      <c r="E267" s="110" t="s">
        <v>1133</v>
      </c>
      <c r="F267" s="178" t="s">
        <v>382</v>
      </c>
      <c r="G267" s="122" t="s">
        <v>1132</v>
      </c>
      <c r="H267" s="182" t="s">
        <v>2973</v>
      </c>
      <c r="I267" s="149">
        <v>3</v>
      </c>
      <c r="J267" s="150">
        <v>3</v>
      </c>
      <c r="K267" s="159">
        <f t="shared" ref="K267:K268" si="23">I267*J267</f>
        <v>9</v>
      </c>
      <c r="L267" s="139" t="str">
        <f t="shared" si="18"/>
        <v>Orta Risk</v>
      </c>
      <c r="M267" s="185" t="s">
        <v>3590</v>
      </c>
      <c r="N267" s="232" t="s">
        <v>2984</v>
      </c>
      <c r="O267" s="82"/>
      <c r="P267" s="82"/>
      <c r="Q267" s="76" t="s">
        <v>132</v>
      </c>
      <c r="R267" s="70">
        <v>1</v>
      </c>
      <c r="S267" s="70">
        <v>3</v>
      </c>
      <c r="T267" s="70">
        <f t="shared" si="20"/>
        <v>3</v>
      </c>
      <c r="U267" s="134" t="str">
        <f t="shared" si="21"/>
        <v>Katlanılabilir Riskler</v>
      </c>
      <c r="V267" s="80"/>
      <c r="W267" s="75" t="s">
        <v>136</v>
      </c>
    </row>
    <row r="268" spans="1:23" ht="135">
      <c r="A268" s="104">
        <v>265</v>
      </c>
      <c r="B268" s="77"/>
      <c r="C268" s="155" t="s">
        <v>1615</v>
      </c>
      <c r="D268" s="111" t="s">
        <v>26</v>
      </c>
      <c r="E268" s="110" t="s">
        <v>1133</v>
      </c>
      <c r="F268" s="178" t="s">
        <v>383</v>
      </c>
      <c r="G268" s="122" t="s">
        <v>1132</v>
      </c>
      <c r="H268" s="182" t="s">
        <v>2974</v>
      </c>
      <c r="I268" s="149">
        <v>3</v>
      </c>
      <c r="J268" s="150">
        <v>3</v>
      </c>
      <c r="K268" s="159">
        <f t="shared" si="23"/>
        <v>9</v>
      </c>
      <c r="L268" s="139" t="str">
        <f t="shared" si="18"/>
        <v>Orta Risk</v>
      </c>
      <c r="M268" s="185" t="s">
        <v>3041</v>
      </c>
      <c r="N268" s="232" t="s">
        <v>2984</v>
      </c>
      <c r="O268" s="82"/>
      <c r="P268" s="82"/>
      <c r="Q268" s="76" t="s">
        <v>132</v>
      </c>
      <c r="R268" s="70">
        <v>1</v>
      </c>
      <c r="S268" s="70">
        <v>3</v>
      </c>
      <c r="T268" s="70">
        <f t="shared" si="20"/>
        <v>3</v>
      </c>
      <c r="U268" s="134" t="str">
        <f t="shared" si="21"/>
        <v>Katlanılabilir Riskler</v>
      </c>
      <c r="V268" s="80"/>
      <c r="W268" s="75" t="s">
        <v>136</v>
      </c>
    </row>
    <row r="269" spans="1:23" ht="135">
      <c r="A269" s="104">
        <v>266</v>
      </c>
      <c r="B269" s="77"/>
      <c r="C269" s="155" t="s">
        <v>1616</v>
      </c>
      <c r="D269" s="111" t="s">
        <v>26</v>
      </c>
      <c r="E269" s="110" t="s">
        <v>1133</v>
      </c>
      <c r="F269" s="188"/>
      <c r="G269" s="122" t="s">
        <v>1132</v>
      </c>
      <c r="H269" s="188"/>
      <c r="I269" s="103">
        <v>3</v>
      </c>
      <c r="J269" s="70">
        <v>3</v>
      </c>
      <c r="K269" s="70">
        <f t="shared" ref="K269:K323" si="24">I269*J269</f>
        <v>9</v>
      </c>
      <c r="L269" s="139" t="str">
        <f t="shared" si="18"/>
        <v>Orta Risk</v>
      </c>
      <c r="M269" s="192"/>
      <c r="N269" s="228"/>
      <c r="O269" s="82"/>
      <c r="P269" s="82"/>
      <c r="Q269" s="76" t="s">
        <v>132</v>
      </c>
      <c r="R269" s="70">
        <v>1</v>
      </c>
      <c r="S269" s="70">
        <v>3</v>
      </c>
      <c r="T269" s="70">
        <f t="shared" si="20"/>
        <v>3</v>
      </c>
      <c r="U269" s="134" t="str">
        <f t="shared" si="21"/>
        <v>Katlanılabilir Riskler</v>
      </c>
      <c r="V269" s="80"/>
      <c r="W269" s="75" t="s">
        <v>136</v>
      </c>
    </row>
    <row r="270" spans="1:23" ht="135">
      <c r="A270" s="104">
        <v>267</v>
      </c>
      <c r="B270" s="77"/>
      <c r="C270" s="155" t="s">
        <v>1617</v>
      </c>
      <c r="D270" s="111" t="s">
        <v>26</v>
      </c>
      <c r="E270" s="110" t="s">
        <v>1133</v>
      </c>
      <c r="F270" s="188"/>
      <c r="G270" s="122" t="s">
        <v>1132</v>
      </c>
      <c r="H270" s="188"/>
      <c r="I270" s="103">
        <v>3</v>
      </c>
      <c r="J270" s="70">
        <v>3</v>
      </c>
      <c r="K270" s="70">
        <f t="shared" si="24"/>
        <v>9</v>
      </c>
      <c r="L270" s="139" t="str">
        <f t="shared" si="18"/>
        <v>Orta Risk</v>
      </c>
      <c r="M270" s="192"/>
      <c r="N270" s="228"/>
      <c r="O270" s="82"/>
      <c r="P270" s="82"/>
      <c r="Q270" s="76" t="s">
        <v>132</v>
      </c>
      <c r="R270" s="70">
        <v>1</v>
      </c>
      <c r="S270" s="70">
        <v>3</v>
      </c>
      <c r="T270" s="70">
        <f t="shared" si="20"/>
        <v>3</v>
      </c>
      <c r="U270" s="134" t="str">
        <f t="shared" si="21"/>
        <v>Katlanılabilir Riskler</v>
      </c>
      <c r="V270" s="80"/>
      <c r="W270" s="75" t="s">
        <v>136</v>
      </c>
    </row>
    <row r="271" spans="1:23" ht="135">
      <c r="A271" s="104">
        <v>268</v>
      </c>
      <c r="B271" s="77"/>
      <c r="C271" s="155" t="s">
        <v>1618</v>
      </c>
      <c r="D271" s="111" t="s">
        <v>26</v>
      </c>
      <c r="E271" s="110" t="s">
        <v>1133</v>
      </c>
      <c r="F271" s="188"/>
      <c r="G271" s="122" t="s">
        <v>1132</v>
      </c>
      <c r="H271" s="188"/>
      <c r="I271" s="103">
        <v>3</v>
      </c>
      <c r="J271" s="70">
        <v>3</v>
      </c>
      <c r="K271" s="70">
        <f t="shared" si="24"/>
        <v>9</v>
      </c>
      <c r="L271" s="139" t="str">
        <f t="shared" si="18"/>
        <v>Orta Risk</v>
      </c>
      <c r="M271" s="192"/>
      <c r="N271" s="228"/>
      <c r="O271" s="82"/>
      <c r="P271" s="82"/>
      <c r="Q271" s="76" t="s">
        <v>132</v>
      </c>
      <c r="R271" s="70">
        <v>1</v>
      </c>
      <c r="S271" s="70">
        <v>3</v>
      </c>
      <c r="T271" s="70">
        <f t="shared" si="20"/>
        <v>3</v>
      </c>
      <c r="U271" s="134" t="str">
        <f t="shared" si="21"/>
        <v>Katlanılabilir Riskler</v>
      </c>
      <c r="V271" s="80"/>
      <c r="W271" s="75" t="s">
        <v>136</v>
      </c>
    </row>
    <row r="272" spans="1:23" ht="156">
      <c r="A272" s="104">
        <v>269</v>
      </c>
      <c r="B272" s="77"/>
      <c r="C272" s="155" t="s">
        <v>1619</v>
      </c>
      <c r="D272" s="111" t="s">
        <v>26</v>
      </c>
      <c r="E272" s="110" t="s">
        <v>1135</v>
      </c>
      <c r="F272" s="178" t="s">
        <v>618</v>
      </c>
      <c r="G272" s="122" t="s">
        <v>1136</v>
      </c>
      <c r="H272" s="182" t="s">
        <v>3049</v>
      </c>
      <c r="I272" s="103">
        <v>3</v>
      </c>
      <c r="J272" s="70">
        <v>3</v>
      </c>
      <c r="K272" s="70">
        <f t="shared" si="24"/>
        <v>9</v>
      </c>
      <c r="L272" s="139" t="str">
        <f t="shared" si="18"/>
        <v>Orta Risk</v>
      </c>
      <c r="M272" s="185" t="s">
        <v>3111</v>
      </c>
      <c r="N272" s="232" t="s">
        <v>3112</v>
      </c>
      <c r="O272" s="82"/>
      <c r="P272" s="82"/>
      <c r="Q272" s="76" t="s">
        <v>132</v>
      </c>
      <c r="R272" s="70">
        <v>1</v>
      </c>
      <c r="S272" s="70">
        <v>3</v>
      </c>
      <c r="T272" s="70">
        <f t="shared" si="20"/>
        <v>3</v>
      </c>
      <c r="U272" s="134" t="str">
        <f t="shared" si="21"/>
        <v>Katlanılabilir Riskler</v>
      </c>
      <c r="V272" s="80"/>
      <c r="W272" s="75" t="s">
        <v>136</v>
      </c>
    </row>
    <row r="273" spans="1:23" ht="156">
      <c r="A273" s="104">
        <v>270</v>
      </c>
      <c r="B273" s="77"/>
      <c r="C273" s="155" t="s">
        <v>1620</v>
      </c>
      <c r="D273" s="111" t="s">
        <v>26</v>
      </c>
      <c r="E273" s="110" t="s">
        <v>1135</v>
      </c>
      <c r="F273" s="178" t="s">
        <v>619</v>
      </c>
      <c r="G273" s="122" t="s">
        <v>1136</v>
      </c>
      <c r="H273" s="182" t="s">
        <v>3049</v>
      </c>
      <c r="I273" s="149">
        <v>3</v>
      </c>
      <c r="J273" s="150">
        <v>3</v>
      </c>
      <c r="K273" s="70">
        <f t="shared" si="24"/>
        <v>9</v>
      </c>
      <c r="L273" s="139" t="str">
        <f t="shared" si="18"/>
        <v>Orta Risk</v>
      </c>
      <c r="M273" s="185" t="s">
        <v>3111</v>
      </c>
      <c r="N273" s="232" t="s">
        <v>3112</v>
      </c>
      <c r="O273" s="82"/>
      <c r="P273" s="82"/>
      <c r="Q273" s="76" t="s">
        <v>132</v>
      </c>
      <c r="R273" s="70">
        <v>1</v>
      </c>
      <c r="S273" s="70">
        <v>3</v>
      </c>
      <c r="T273" s="70">
        <f t="shared" si="20"/>
        <v>3</v>
      </c>
      <c r="U273" s="134" t="str">
        <f t="shared" si="21"/>
        <v>Katlanılabilir Riskler</v>
      </c>
      <c r="V273" s="80"/>
      <c r="W273" s="75" t="s">
        <v>136</v>
      </c>
    </row>
    <row r="274" spans="1:23" ht="192">
      <c r="A274" s="104">
        <v>271</v>
      </c>
      <c r="B274" s="77"/>
      <c r="C274" s="155" t="s">
        <v>1621</v>
      </c>
      <c r="D274" s="111" t="s">
        <v>26</v>
      </c>
      <c r="E274" s="110" t="s">
        <v>1135</v>
      </c>
      <c r="F274" s="178" t="s">
        <v>620</v>
      </c>
      <c r="G274" s="122" t="s">
        <v>1136</v>
      </c>
      <c r="H274" s="182" t="s">
        <v>3049</v>
      </c>
      <c r="I274" s="149">
        <v>2</v>
      </c>
      <c r="J274" s="150">
        <v>5</v>
      </c>
      <c r="K274" s="70">
        <f t="shared" si="24"/>
        <v>10</v>
      </c>
      <c r="L274" s="139" t="str">
        <f t="shared" si="18"/>
        <v>Orta Risk</v>
      </c>
      <c r="M274" s="185" t="s">
        <v>3113</v>
      </c>
      <c r="N274" s="232" t="s">
        <v>3114</v>
      </c>
      <c r="O274" s="82"/>
      <c r="P274" s="82"/>
      <c r="Q274" s="76" t="s">
        <v>132</v>
      </c>
      <c r="R274" s="70">
        <v>1</v>
      </c>
      <c r="S274" s="70">
        <v>3</v>
      </c>
      <c r="T274" s="70">
        <f t="shared" si="20"/>
        <v>3</v>
      </c>
      <c r="U274" s="134" t="str">
        <f t="shared" si="21"/>
        <v>Katlanılabilir Riskler</v>
      </c>
      <c r="V274" s="80"/>
      <c r="W274" s="75" t="s">
        <v>136</v>
      </c>
    </row>
    <row r="275" spans="1:23" ht="288">
      <c r="A275" s="104">
        <v>272</v>
      </c>
      <c r="B275" s="77"/>
      <c r="C275" s="155" t="s">
        <v>1622</v>
      </c>
      <c r="D275" s="111" t="s">
        <v>26</v>
      </c>
      <c r="E275" s="110" t="s">
        <v>1135</v>
      </c>
      <c r="F275" s="178" t="s">
        <v>461</v>
      </c>
      <c r="G275" s="122" t="s">
        <v>1136</v>
      </c>
      <c r="H275" s="182" t="s">
        <v>3050</v>
      </c>
      <c r="I275" s="149">
        <v>3</v>
      </c>
      <c r="J275" s="150">
        <v>5</v>
      </c>
      <c r="K275" s="70">
        <f t="shared" si="24"/>
        <v>15</v>
      </c>
      <c r="L275" s="139" t="str">
        <f t="shared" si="18"/>
        <v>Yüksek Seviye</v>
      </c>
      <c r="M275" s="217" t="s">
        <v>3115</v>
      </c>
      <c r="N275" s="232" t="s">
        <v>3116</v>
      </c>
      <c r="O275" s="82"/>
      <c r="P275" s="82"/>
      <c r="Q275" s="76" t="s">
        <v>132</v>
      </c>
      <c r="R275" s="70">
        <v>1</v>
      </c>
      <c r="S275" s="70">
        <v>3</v>
      </c>
      <c r="T275" s="70">
        <f t="shared" si="20"/>
        <v>3</v>
      </c>
      <c r="U275" s="134" t="str">
        <f t="shared" si="21"/>
        <v>Katlanılabilir Riskler</v>
      </c>
      <c r="V275" s="80"/>
      <c r="W275" s="75" t="s">
        <v>136</v>
      </c>
    </row>
    <row r="276" spans="1:23" ht="324">
      <c r="A276" s="104">
        <v>273</v>
      </c>
      <c r="B276" s="77"/>
      <c r="C276" s="155" t="s">
        <v>1623</v>
      </c>
      <c r="D276" s="111" t="s">
        <v>26</v>
      </c>
      <c r="E276" s="110" t="s">
        <v>1135</v>
      </c>
      <c r="F276" s="178" t="s">
        <v>538</v>
      </c>
      <c r="G276" s="122" t="s">
        <v>1136</v>
      </c>
      <c r="H276" s="182" t="s">
        <v>3051</v>
      </c>
      <c r="I276" s="149">
        <v>3</v>
      </c>
      <c r="J276" s="150">
        <v>5</v>
      </c>
      <c r="K276" s="70">
        <f t="shared" si="24"/>
        <v>15</v>
      </c>
      <c r="L276" s="139" t="str">
        <f t="shared" si="18"/>
        <v>Yüksek Seviye</v>
      </c>
      <c r="M276" s="185" t="s">
        <v>3117</v>
      </c>
      <c r="N276" s="232" t="s">
        <v>2997</v>
      </c>
      <c r="O276" s="82"/>
      <c r="P276" s="82"/>
      <c r="Q276" s="76" t="s">
        <v>132</v>
      </c>
      <c r="R276" s="70">
        <v>1</v>
      </c>
      <c r="S276" s="70">
        <v>3</v>
      </c>
      <c r="T276" s="70">
        <f t="shared" si="20"/>
        <v>3</v>
      </c>
      <c r="U276" s="134" t="str">
        <f t="shared" si="21"/>
        <v>Katlanılabilir Riskler</v>
      </c>
      <c r="V276" s="80"/>
      <c r="W276" s="75" t="s">
        <v>136</v>
      </c>
    </row>
    <row r="277" spans="1:23" ht="146.25">
      <c r="A277" s="104">
        <v>274</v>
      </c>
      <c r="B277" s="77"/>
      <c r="C277" s="155" t="s">
        <v>1624</v>
      </c>
      <c r="D277" s="111" t="s">
        <v>26</v>
      </c>
      <c r="E277" s="110" t="s">
        <v>1135</v>
      </c>
      <c r="F277" s="178" t="s">
        <v>621</v>
      </c>
      <c r="G277" s="122" t="s">
        <v>1136</v>
      </c>
      <c r="H277" s="182" t="s">
        <v>3049</v>
      </c>
      <c r="I277" s="149">
        <v>4</v>
      </c>
      <c r="J277" s="150">
        <v>5</v>
      </c>
      <c r="K277" s="70">
        <f t="shared" si="24"/>
        <v>20</v>
      </c>
      <c r="L277" s="139" t="str">
        <f t="shared" si="18"/>
        <v>Yüksek Seviye</v>
      </c>
      <c r="M277" s="185" t="s">
        <v>3118</v>
      </c>
      <c r="N277" s="232" t="s">
        <v>3119</v>
      </c>
      <c r="O277" s="82"/>
      <c r="P277" s="82"/>
      <c r="Q277" s="76" t="s">
        <v>132</v>
      </c>
      <c r="R277" s="70">
        <v>1</v>
      </c>
      <c r="S277" s="70">
        <v>3</v>
      </c>
      <c r="T277" s="70">
        <f t="shared" si="20"/>
        <v>3</v>
      </c>
      <c r="U277" s="134" t="str">
        <f t="shared" si="21"/>
        <v>Katlanılabilir Riskler</v>
      </c>
      <c r="V277" s="80"/>
      <c r="W277" s="75" t="s">
        <v>136</v>
      </c>
    </row>
    <row r="278" spans="1:23" ht="192">
      <c r="A278" s="104">
        <v>275</v>
      </c>
      <c r="B278" s="77"/>
      <c r="C278" s="155" t="s">
        <v>1625</v>
      </c>
      <c r="D278" s="111" t="s">
        <v>26</v>
      </c>
      <c r="E278" s="110" t="s">
        <v>1135</v>
      </c>
      <c r="F278" s="178" t="s">
        <v>622</v>
      </c>
      <c r="G278" s="122" t="s">
        <v>1136</v>
      </c>
      <c r="H278" s="182" t="s">
        <v>3049</v>
      </c>
      <c r="I278" s="149">
        <v>5</v>
      </c>
      <c r="J278" s="150">
        <v>5</v>
      </c>
      <c r="K278" s="70">
        <f t="shared" si="24"/>
        <v>25</v>
      </c>
      <c r="L278" s="139" t="str">
        <f t="shared" si="18"/>
        <v>Çok Yüksek Seviye</v>
      </c>
      <c r="M278" s="185" t="s">
        <v>3120</v>
      </c>
      <c r="N278" s="232" t="s">
        <v>3121</v>
      </c>
      <c r="O278" s="82"/>
      <c r="P278" s="82"/>
      <c r="Q278" s="76" t="s">
        <v>132</v>
      </c>
      <c r="R278" s="70">
        <v>1</v>
      </c>
      <c r="S278" s="70">
        <v>3</v>
      </c>
      <c r="T278" s="70">
        <f t="shared" si="20"/>
        <v>3</v>
      </c>
      <c r="U278" s="134" t="str">
        <f t="shared" si="21"/>
        <v>Katlanılabilir Riskler</v>
      </c>
      <c r="V278" s="80"/>
      <c r="W278" s="75" t="s">
        <v>136</v>
      </c>
    </row>
    <row r="279" spans="1:23" ht="324">
      <c r="A279" s="104">
        <v>276</v>
      </c>
      <c r="B279" s="77"/>
      <c r="C279" s="155" t="s">
        <v>1626</v>
      </c>
      <c r="D279" s="111" t="s">
        <v>26</v>
      </c>
      <c r="E279" s="110" t="s">
        <v>1135</v>
      </c>
      <c r="F279" s="178" t="s">
        <v>623</v>
      </c>
      <c r="G279" s="122" t="s">
        <v>1136</v>
      </c>
      <c r="H279" s="182" t="s">
        <v>3049</v>
      </c>
      <c r="I279" s="149">
        <v>5</v>
      </c>
      <c r="J279" s="150">
        <v>5</v>
      </c>
      <c r="K279" s="70">
        <f t="shared" si="24"/>
        <v>25</v>
      </c>
      <c r="L279" s="139" t="str">
        <f t="shared" si="18"/>
        <v>Çok Yüksek Seviye</v>
      </c>
      <c r="M279" s="185" t="s">
        <v>3581</v>
      </c>
      <c r="N279" s="232" t="s">
        <v>3119</v>
      </c>
      <c r="O279" s="82"/>
      <c r="P279" s="82"/>
      <c r="Q279" s="76" t="s">
        <v>132</v>
      </c>
      <c r="R279" s="70">
        <v>1</v>
      </c>
      <c r="S279" s="70">
        <v>3</v>
      </c>
      <c r="T279" s="70">
        <f t="shared" si="20"/>
        <v>3</v>
      </c>
      <c r="U279" s="134" t="str">
        <f t="shared" si="21"/>
        <v>Katlanılabilir Riskler</v>
      </c>
      <c r="V279" s="80"/>
      <c r="W279" s="75" t="s">
        <v>136</v>
      </c>
    </row>
    <row r="280" spans="1:23" ht="264">
      <c r="A280" s="104">
        <v>277</v>
      </c>
      <c r="B280" s="77"/>
      <c r="C280" s="155" t="s">
        <v>1627</v>
      </c>
      <c r="D280" s="111" t="s">
        <v>26</v>
      </c>
      <c r="E280" s="110" t="s">
        <v>1135</v>
      </c>
      <c r="F280" s="178" t="s">
        <v>624</v>
      </c>
      <c r="G280" s="122" t="s">
        <v>1136</v>
      </c>
      <c r="H280" s="182" t="s">
        <v>3049</v>
      </c>
      <c r="I280" s="149">
        <v>5</v>
      </c>
      <c r="J280" s="150">
        <v>5</v>
      </c>
      <c r="K280" s="70">
        <f t="shared" si="24"/>
        <v>25</v>
      </c>
      <c r="L280" s="139" t="str">
        <f t="shared" si="18"/>
        <v>Çok Yüksek Seviye</v>
      </c>
      <c r="M280" s="185" t="s">
        <v>3122</v>
      </c>
      <c r="N280" s="232" t="s">
        <v>3119</v>
      </c>
      <c r="O280" s="82"/>
      <c r="P280" s="82"/>
      <c r="Q280" s="76" t="s">
        <v>132</v>
      </c>
      <c r="R280" s="70">
        <v>1</v>
      </c>
      <c r="S280" s="70">
        <v>3</v>
      </c>
      <c r="T280" s="70">
        <f t="shared" si="20"/>
        <v>3</v>
      </c>
      <c r="U280" s="134" t="str">
        <f t="shared" si="21"/>
        <v>Katlanılabilir Riskler</v>
      </c>
      <c r="V280" s="80"/>
      <c r="W280" s="75" t="s">
        <v>136</v>
      </c>
    </row>
    <row r="281" spans="1:23" ht="360">
      <c r="A281" s="104">
        <v>278</v>
      </c>
      <c r="B281" s="77"/>
      <c r="C281" s="155" t="s">
        <v>1628</v>
      </c>
      <c r="D281" s="111" t="s">
        <v>26</v>
      </c>
      <c r="E281" s="110" t="s">
        <v>1135</v>
      </c>
      <c r="F281" s="178" t="s">
        <v>625</v>
      </c>
      <c r="G281" s="122" t="s">
        <v>1136</v>
      </c>
      <c r="H281" s="182" t="s">
        <v>3052</v>
      </c>
      <c r="I281" s="149">
        <v>4</v>
      </c>
      <c r="J281" s="150">
        <v>5</v>
      </c>
      <c r="K281" s="70">
        <f t="shared" si="24"/>
        <v>20</v>
      </c>
      <c r="L281" s="139" t="str">
        <f t="shared" si="18"/>
        <v>Yüksek Seviye</v>
      </c>
      <c r="M281" s="185" t="s">
        <v>3582</v>
      </c>
      <c r="N281" s="232" t="s">
        <v>3123</v>
      </c>
      <c r="O281" s="82"/>
      <c r="P281" s="82"/>
      <c r="Q281" s="76" t="s">
        <v>132</v>
      </c>
      <c r="R281" s="70">
        <v>1</v>
      </c>
      <c r="S281" s="70">
        <v>3</v>
      </c>
      <c r="T281" s="70">
        <f t="shared" si="20"/>
        <v>3</v>
      </c>
      <c r="U281" s="134" t="str">
        <f t="shared" si="21"/>
        <v>Katlanılabilir Riskler</v>
      </c>
      <c r="V281" s="80"/>
      <c r="W281" s="75" t="s">
        <v>136</v>
      </c>
    </row>
    <row r="282" spans="1:23" ht="204">
      <c r="A282" s="104">
        <v>279</v>
      </c>
      <c r="B282" s="77"/>
      <c r="C282" s="155" t="s">
        <v>1629</v>
      </c>
      <c r="D282" s="111" t="s">
        <v>26</v>
      </c>
      <c r="E282" s="110" t="s">
        <v>1135</v>
      </c>
      <c r="F282" s="178" t="s">
        <v>626</v>
      </c>
      <c r="G282" s="122" t="s">
        <v>1136</v>
      </c>
      <c r="H282" s="182" t="s">
        <v>3049</v>
      </c>
      <c r="I282" s="149">
        <v>5</v>
      </c>
      <c r="J282" s="150">
        <v>5</v>
      </c>
      <c r="K282" s="70">
        <f t="shared" si="24"/>
        <v>25</v>
      </c>
      <c r="L282" s="139" t="str">
        <f t="shared" si="18"/>
        <v>Çok Yüksek Seviye</v>
      </c>
      <c r="M282" s="185" t="s">
        <v>3583</v>
      </c>
      <c r="N282" s="232" t="s">
        <v>3123</v>
      </c>
      <c r="O282" s="82"/>
      <c r="P282" s="82"/>
      <c r="Q282" s="76" t="s">
        <v>132</v>
      </c>
      <c r="R282" s="70">
        <v>1</v>
      </c>
      <c r="S282" s="70">
        <v>3</v>
      </c>
      <c r="T282" s="70">
        <f t="shared" si="20"/>
        <v>3</v>
      </c>
      <c r="U282" s="134" t="str">
        <f t="shared" si="21"/>
        <v>Katlanılabilir Riskler</v>
      </c>
      <c r="V282" s="80"/>
      <c r="W282" s="75" t="s">
        <v>136</v>
      </c>
    </row>
    <row r="283" spans="1:23" ht="146.25">
      <c r="A283" s="104">
        <v>280</v>
      </c>
      <c r="B283" s="77"/>
      <c r="C283" s="155" t="s">
        <v>1630</v>
      </c>
      <c r="D283" s="111" t="s">
        <v>26</v>
      </c>
      <c r="E283" s="110" t="s">
        <v>1135</v>
      </c>
      <c r="F283" s="178" t="s">
        <v>627</v>
      </c>
      <c r="G283" s="122" t="s">
        <v>1136</v>
      </c>
      <c r="H283" s="182" t="s">
        <v>3053</v>
      </c>
      <c r="I283" s="149">
        <v>2</v>
      </c>
      <c r="J283" s="150">
        <v>5</v>
      </c>
      <c r="K283" s="70">
        <f t="shared" si="24"/>
        <v>10</v>
      </c>
      <c r="L283" s="139" t="str">
        <f t="shared" si="18"/>
        <v>Orta Risk</v>
      </c>
      <c r="M283" s="185" t="s">
        <v>3124</v>
      </c>
      <c r="N283" s="232" t="s">
        <v>3125</v>
      </c>
      <c r="O283" s="82"/>
      <c r="P283" s="82"/>
      <c r="Q283" s="76" t="s">
        <v>132</v>
      </c>
      <c r="R283" s="70">
        <v>1</v>
      </c>
      <c r="S283" s="70">
        <v>3</v>
      </c>
      <c r="T283" s="70">
        <f t="shared" si="20"/>
        <v>3</v>
      </c>
      <c r="U283" s="134" t="str">
        <f t="shared" si="21"/>
        <v>Katlanılabilir Riskler</v>
      </c>
      <c r="V283" s="80"/>
      <c r="W283" s="75" t="s">
        <v>136</v>
      </c>
    </row>
    <row r="284" spans="1:23" ht="228">
      <c r="A284" s="104">
        <v>281</v>
      </c>
      <c r="B284" s="77"/>
      <c r="C284" s="155" t="s">
        <v>1631</v>
      </c>
      <c r="D284" s="111" t="s">
        <v>26</v>
      </c>
      <c r="E284" s="110" t="s">
        <v>1135</v>
      </c>
      <c r="F284" s="178" t="s">
        <v>628</v>
      </c>
      <c r="G284" s="122" t="s">
        <v>1136</v>
      </c>
      <c r="H284" s="182" t="s">
        <v>3049</v>
      </c>
      <c r="I284" s="149">
        <v>3</v>
      </c>
      <c r="J284" s="150">
        <v>5</v>
      </c>
      <c r="K284" s="70">
        <f t="shared" si="24"/>
        <v>15</v>
      </c>
      <c r="L284" s="139" t="str">
        <f t="shared" si="18"/>
        <v>Yüksek Seviye</v>
      </c>
      <c r="M284" s="185" t="s">
        <v>3126</v>
      </c>
      <c r="N284" s="232" t="s">
        <v>3127</v>
      </c>
      <c r="O284" s="82"/>
      <c r="P284" s="82"/>
      <c r="Q284" s="76" t="s">
        <v>132</v>
      </c>
      <c r="R284" s="70">
        <v>1</v>
      </c>
      <c r="S284" s="70">
        <v>3</v>
      </c>
      <c r="T284" s="70">
        <f t="shared" si="20"/>
        <v>3</v>
      </c>
      <c r="U284" s="134" t="str">
        <f t="shared" si="21"/>
        <v>Katlanılabilir Riskler</v>
      </c>
      <c r="V284" s="80"/>
      <c r="W284" s="75" t="s">
        <v>136</v>
      </c>
    </row>
    <row r="285" spans="1:23" ht="146.25">
      <c r="A285" s="104">
        <v>282</v>
      </c>
      <c r="B285" s="77"/>
      <c r="C285" s="155" t="s">
        <v>1632</v>
      </c>
      <c r="D285" s="111" t="s">
        <v>26</v>
      </c>
      <c r="E285" s="110" t="s">
        <v>1135</v>
      </c>
      <c r="F285" s="178" t="s">
        <v>629</v>
      </c>
      <c r="G285" s="122" t="s">
        <v>1136</v>
      </c>
      <c r="H285" s="182" t="s">
        <v>3054</v>
      </c>
      <c r="I285" s="149">
        <v>3</v>
      </c>
      <c r="J285" s="150">
        <v>3</v>
      </c>
      <c r="K285" s="70">
        <f t="shared" si="24"/>
        <v>9</v>
      </c>
      <c r="L285" s="139" t="str">
        <f t="shared" si="18"/>
        <v>Orta Risk</v>
      </c>
      <c r="M285" s="185" t="s">
        <v>3128</v>
      </c>
      <c r="N285" s="232" t="s">
        <v>3129</v>
      </c>
      <c r="O285" s="82"/>
      <c r="P285" s="82"/>
      <c r="Q285" s="76" t="s">
        <v>132</v>
      </c>
      <c r="R285" s="70">
        <v>1</v>
      </c>
      <c r="S285" s="70">
        <v>3</v>
      </c>
      <c r="T285" s="70">
        <f t="shared" si="20"/>
        <v>3</v>
      </c>
      <c r="U285" s="134" t="str">
        <f t="shared" si="21"/>
        <v>Katlanılabilir Riskler</v>
      </c>
      <c r="V285" s="80"/>
      <c r="W285" s="75" t="s">
        <v>136</v>
      </c>
    </row>
    <row r="286" spans="1:23" ht="146.25">
      <c r="A286" s="104">
        <v>283</v>
      </c>
      <c r="B286" s="77"/>
      <c r="C286" s="155" t="s">
        <v>1633</v>
      </c>
      <c r="D286" s="111" t="s">
        <v>26</v>
      </c>
      <c r="E286" s="110" t="s">
        <v>1135</v>
      </c>
      <c r="F286" s="178" t="s">
        <v>630</v>
      </c>
      <c r="G286" s="122" t="s">
        <v>1136</v>
      </c>
      <c r="H286" s="182" t="s">
        <v>3055</v>
      </c>
      <c r="I286" s="149">
        <v>4</v>
      </c>
      <c r="J286" s="150">
        <v>5</v>
      </c>
      <c r="K286" s="70">
        <f t="shared" si="24"/>
        <v>20</v>
      </c>
      <c r="L286" s="139" t="str">
        <f t="shared" si="18"/>
        <v>Yüksek Seviye</v>
      </c>
      <c r="M286" s="185" t="s">
        <v>3130</v>
      </c>
      <c r="N286" s="232" t="s">
        <v>3125</v>
      </c>
      <c r="O286" s="82"/>
      <c r="P286" s="82"/>
      <c r="Q286" s="76" t="s">
        <v>132</v>
      </c>
      <c r="R286" s="70">
        <v>1</v>
      </c>
      <c r="S286" s="70">
        <v>3</v>
      </c>
      <c r="T286" s="70">
        <f t="shared" si="20"/>
        <v>3</v>
      </c>
      <c r="U286" s="134" t="str">
        <f t="shared" si="21"/>
        <v>Katlanılabilir Riskler</v>
      </c>
      <c r="V286" s="80"/>
      <c r="W286" s="75" t="s">
        <v>136</v>
      </c>
    </row>
    <row r="287" spans="1:23" ht="146.25">
      <c r="A287" s="104">
        <v>284</v>
      </c>
      <c r="B287" s="77"/>
      <c r="C287" s="155" t="s">
        <v>1634</v>
      </c>
      <c r="D287" s="111" t="s">
        <v>26</v>
      </c>
      <c r="E287" s="110" t="s">
        <v>1135</v>
      </c>
      <c r="F287" s="178" t="s">
        <v>631</v>
      </c>
      <c r="G287" s="122" t="s">
        <v>1136</v>
      </c>
      <c r="H287" s="182" t="s">
        <v>3049</v>
      </c>
      <c r="I287" s="149">
        <v>5</v>
      </c>
      <c r="J287" s="150">
        <v>5</v>
      </c>
      <c r="K287" s="70">
        <f t="shared" si="24"/>
        <v>25</v>
      </c>
      <c r="L287" s="139" t="str">
        <f t="shared" si="18"/>
        <v>Çok Yüksek Seviye</v>
      </c>
      <c r="M287" s="185" t="s">
        <v>3131</v>
      </c>
      <c r="N287" s="232" t="s">
        <v>3119</v>
      </c>
      <c r="O287" s="82"/>
      <c r="P287" s="82"/>
      <c r="Q287" s="76" t="s">
        <v>132</v>
      </c>
      <c r="R287" s="70">
        <v>1</v>
      </c>
      <c r="S287" s="70">
        <v>3</v>
      </c>
      <c r="T287" s="70">
        <f t="shared" si="20"/>
        <v>3</v>
      </c>
      <c r="U287" s="134" t="str">
        <f t="shared" si="21"/>
        <v>Katlanılabilir Riskler</v>
      </c>
      <c r="V287" s="80"/>
      <c r="W287" s="75" t="s">
        <v>136</v>
      </c>
    </row>
    <row r="288" spans="1:23" ht="156">
      <c r="A288" s="104">
        <v>285</v>
      </c>
      <c r="B288" s="77"/>
      <c r="C288" s="155" t="s">
        <v>1635</v>
      </c>
      <c r="D288" s="111" t="s">
        <v>26</v>
      </c>
      <c r="E288" s="110" t="s">
        <v>1135</v>
      </c>
      <c r="F288" s="178" t="s">
        <v>632</v>
      </c>
      <c r="G288" s="122" t="s">
        <v>1136</v>
      </c>
      <c r="H288" s="182" t="s">
        <v>3056</v>
      </c>
      <c r="I288" s="149">
        <v>4</v>
      </c>
      <c r="J288" s="150">
        <v>2</v>
      </c>
      <c r="K288" s="70">
        <f t="shared" si="24"/>
        <v>8</v>
      </c>
      <c r="L288" s="139" t="str">
        <f t="shared" si="18"/>
        <v>Orta Risk</v>
      </c>
      <c r="M288" s="185" t="s">
        <v>3132</v>
      </c>
      <c r="N288" s="232" t="s">
        <v>3133</v>
      </c>
      <c r="O288" s="82"/>
      <c r="P288" s="82"/>
      <c r="Q288" s="76" t="s">
        <v>132</v>
      </c>
      <c r="R288" s="70">
        <v>1</v>
      </c>
      <c r="S288" s="70">
        <v>3</v>
      </c>
      <c r="T288" s="70">
        <f t="shared" si="20"/>
        <v>3</v>
      </c>
      <c r="U288" s="134" t="str">
        <f t="shared" si="21"/>
        <v>Katlanılabilir Riskler</v>
      </c>
      <c r="V288" s="80"/>
      <c r="W288" s="75" t="s">
        <v>136</v>
      </c>
    </row>
    <row r="289" spans="1:23" ht="146.25">
      <c r="A289" s="104">
        <v>286</v>
      </c>
      <c r="B289" s="77"/>
      <c r="C289" s="155" t="s">
        <v>1636</v>
      </c>
      <c r="D289" s="111" t="s">
        <v>26</v>
      </c>
      <c r="E289" s="110" t="s">
        <v>1135</v>
      </c>
      <c r="F289" s="178" t="s">
        <v>633</v>
      </c>
      <c r="G289" s="122" t="s">
        <v>1136</v>
      </c>
      <c r="H289" s="182" t="s">
        <v>3057</v>
      </c>
      <c r="I289" s="149">
        <v>5</v>
      </c>
      <c r="J289" s="150">
        <v>5</v>
      </c>
      <c r="K289" s="70">
        <f t="shared" si="24"/>
        <v>25</v>
      </c>
      <c r="L289" s="139" t="str">
        <f t="shared" si="18"/>
        <v>Çok Yüksek Seviye</v>
      </c>
      <c r="M289" s="185" t="s">
        <v>3134</v>
      </c>
      <c r="N289" s="232" t="s">
        <v>3119</v>
      </c>
      <c r="O289" s="82"/>
      <c r="P289" s="82"/>
      <c r="Q289" s="76" t="s">
        <v>132</v>
      </c>
      <c r="R289" s="70">
        <v>1</v>
      </c>
      <c r="S289" s="70">
        <v>3</v>
      </c>
      <c r="T289" s="70">
        <f t="shared" si="20"/>
        <v>3</v>
      </c>
      <c r="U289" s="134" t="str">
        <f t="shared" si="21"/>
        <v>Katlanılabilir Riskler</v>
      </c>
      <c r="V289" s="80"/>
      <c r="W289" s="75" t="s">
        <v>136</v>
      </c>
    </row>
    <row r="290" spans="1:23" ht="180">
      <c r="A290" s="104">
        <v>287</v>
      </c>
      <c r="B290" s="77"/>
      <c r="C290" s="155" t="s">
        <v>1637</v>
      </c>
      <c r="D290" s="111" t="s">
        <v>26</v>
      </c>
      <c r="E290" s="110" t="s">
        <v>1135</v>
      </c>
      <c r="F290" s="178" t="s">
        <v>634</v>
      </c>
      <c r="G290" s="122" t="s">
        <v>1136</v>
      </c>
      <c r="H290" s="182" t="s">
        <v>3049</v>
      </c>
      <c r="I290" s="149">
        <v>2</v>
      </c>
      <c r="J290" s="150">
        <v>5</v>
      </c>
      <c r="K290" s="70">
        <f t="shared" si="24"/>
        <v>10</v>
      </c>
      <c r="L290" s="139" t="str">
        <f t="shared" si="18"/>
        <v>Orta Risk</v>
      </c>
      <c r="M290" s="185" t="s">
        <v>3135</v>
      </c>
      <c r="N290" s="232" t="s">
        <v>3114</v>
      </c>
      <c r="O290" s="82"/>
      <c r="P290" s="82"/>
      <c r="Q290" s="76" t="s">
        <v>132</v>
      </c>
      <c r="R290" s="70">
        <v>1</v>
      </c>
      <c r="S290" s="70">
        <v>3</v>
      </c>
      <c r="T290" s="70">
        <f t="shared" si="20"/>
        <v>3</v>
      </c>
      <c r="U290" s="134" t="str">
        <f t="shared" si="21"/>
        <v>Katlanılabilir Riskler</v>
      </c>
      <c r="V290" s="80"/>
      <c r="W290" s="75" t="s">
        <v>136</v>
      </c>
    </row>
    <row r="291" spans="1:23" ht="146.25">
      <c r="A291" s="104">
        <v>288</v>
      </c>
      <c r="B291" s="77"/>
      <c r="C291" s="155" t="s">
        <v>1638</v>
      </c>
      <c r="D291" s="111" t="s">
        <v>26</v>
      </c>
      <c r="E291" s="110" t="s">
        <v>1135</v>
      </c>
      <c r="F291" s="178" t="s">
        <v>635</v>
      </c>
      <c r="G291" s="122" t="s">
        <v>1136</v>
      </c>
      <c r="H291" s="182" t="s">
        <v>3058</v>
      </c>
      <c r="I291" s="149">
        <v>2</v>
      </c>
      <c r="J291" s="150">
        <v>5</v>
      </c>
      <c r="K291" s="70">
        <f t="shared" si="24"/>
        <v>10</v>
      </c>
      <c r="L291" s="139" t="str">
        <f t="shared" si="18"/>
        <v>Orta Risk</v>
      </c>
      <c r="M291" s="185" t="s">
        <v>3136</v>
      </c>
      <c r="N291" s="232" t="s">
        <v>3129</v>
      </c>
      <c r="O291" s="82"/>
      <c r="P291" s="82"/>
      <c r="Q291" s="76" t="s">
        <v>132</v>
      </c>
      <c r="R291" s="70">
        <v>1</v>
      </c>
      <c r="S291" s="70">
        <v>3</v>
      </c>
      <c r="T291" s="70">
        <f t="shared" si="20"/>
        <v>3</v>
      </c>
      <c r="U291" s="134" t="str">
        <f t="shared" si="21"/>
        <v>Katlanılabilir Riskler</v>
      </c>
      <c r="V291" s="80"/>
      <c r="W291" s="75" t="s">
        <v>136</v>
      </c>
    </row>
    <row r="292" spans="1:23" ht="146.25">
      <c r="A292" s="104">
        <v>289</v>
      </c>
      <c r="B292" s="77"/>
      <c r="C292" s="155" t="s">
        <v>1639</v>
      </c>
      <c r="D292" s="111" t="s">
        <v>26</v>
      </c>
      <c r="E292" s="110" t="s">
        <v>1135</v>
      </c>
      <c r="F292" s="178" t="s">
        <v>463</v>
      </c>
      <c r="G292" s="122" t="s">
        <v>1136</v>
      </c>
      <c r="H292" s="182" t="s">
        <v>3059</v>
      </c>
      <c r="I292" s="149">
        <v>5</v>
      </c>
      <c r="J292" s="150">
        <v>5</v>
      </c>
      <c r="K292" s="70">
        <f t="shared" si="24"/>
        <v>25</v>
      </c>
      <c r="L292" s="139" t="str">
        <f t="shared" si="18"/>
        <v>Çok Yüksek Seviye</v>
      </c>
      <c r="M292" s="185" t="s">
        <v>3137</v>
      </c>
      <c r="N292" s="232" t="s">
        <v>3138</v>
      </c>
      <c r="O292" s="82"/>
      <c r="P292" s="82"/>
      <c r="Q292" s="76" t="s">
        <v>132</v>
      </c>
      <c r="R292" s="70">
        <v>1</v>
      </c>
      <c r="S292" s="70">
        <v>3</v>
      </c>
      <c r="T292" s="70">
        <f t="shared" si="20"/>
        <v>3</v>
      </c>
      <c r="U292" s="134" t="str">
        <f t="shared" si="21"/>
        <v>Katlanılabilir Riskler</v>
      </c>
      <c r="V292" s="80"/>
      <c r="W292" s="75" t="s">
        <v>136</v>
      </c>
    </row>
    <row r="293" spans="1:23" ht="146.25">
      <c r="A293" s="104">
        <v>290</v>
      </c>
      <c r="B293" s="77"/>
      <c r="C293" s="155" t="s">
        <v>1640</v>
      </c>
      <c r="D293" s="111" t="s">
        <v>26</v>
      </c>
      <c r="E293" s="110" t="s">
        <v>1135</v>
      </c>
      <c r="F293" s="178" t="s">
        <v>382</v>
      </c>
      <c r="G293" s="122" t="s">
        <v>1136</v>
      </c>
      <c r="H293" s="182" t="s">
        <v>3060</v>
      </c>
      <c r="I293" s="149">
        <v>3</v>
      </c>
      <c r="J293" s="150">
        <v>5</v>
      </c>
      <c r="K293" s="70">
        <f t="shared" si="24"/>
        <v>15</v>
      </c>
      <c r="L293" s="139" t="str">
        <f t="shared" si="18"/>
        <v>Yüksek Seviye</v>
      </c>
      <c r="M293" s="185" t="s">
        <v>3139</v>
      </c>
      <c r="N293" s="232" t="s">
        <v>3138</v>
      </c>
      <c r="O293" s="82"/>
      <c r="P293" s="82"/>
      <c r="Q293" s="76" t="s">
        <v>132</v>
      </c>
      <c r="R293" s="70">
        <v>1</v>
      </c>
      <c r="S293" s="70">
        <v>3</v>
      </c>
      <c r="T293" s="70">
        <f t="shared" si="20"/>
        <v>3</v>
      </c>
      <c r="U293" s="134" t="str">
        <f t="shared" si="21"/>
        <v>Katlanılabilir Riskler</v>
      </c>
      <c r="V293" s="80"/>
      <c r="W293" s="75" t="s">
        <v>136</v>
      </c>
    </row>
    <row r="294" spans="1:23" ht="146.25">
      <c r="A294" s="104">
        <v>291</v>
      </c>
      <c r="B294" s="77"/>
      <c r="C294" s="155" t="s">
        <v>1641</v>
      </c>
      <c r="D294" s="111" t="s">
        <v>26</v>
      </c>
      <c r="E294" s="110" t="s">
        <v>1135</v>
      </c>
      <c r="F294" s="178" t="s">
        <v>383</v>
      </c>
      <c r="G294" s="122" t="s">
        <v>1136</v>
      </c>
      <c r="H294" s="182" t="s">
        <v>3061</v>
      </c>
      <c r="I294" s="149">
        <v>5</v>
      </c>
      <c r="J294" s="150">
        <v>5</v>
      </c>
      <c r="K294" s="70">
        <f t="shared" si="24"/>
        <v>25</v>
      </c>
      <c r="L294" s="139" t="str">
        <f t="shared" si="18"/>
        <v>Çok Yüksek Seviye</v>
      </c>
      <c r="M294" s="185" t="s">
        <v>3140</v>
      </c>
      <c r="N294" s="232" t="s">
        <v>3129</v>
      </c>
      <c r="O294" s="82"/>
      <c r="P294" s="82"/>
      <c r="Q294" s="76" t="s">
        <v>132</v>
      </c>
      <c r="R294" s="70">
        <v>1</v>
      </c>
      <c r="S294" s="70">
        <v>3</v>
      </c>
      <c r="T294" s="70">
        <f t="shared" si="20"/>
        <v>3</v>
      </c>
      <c r="U294" s="134" t="str">
        <f t="shared" si="21"/>
        <v>Katlanılabilir Riskler</v>
      </c>
      <c r="V294" s="80"/>
      <c r="W294" s="75" t="s">
        <v>136</v>
      </c>
    </row>
    <row r="295" spans="1:23" ht="146.25">
      <c r="A295" s="104">
        <v>292</v>
      </c>
      <c r="B295" s="77"/>
      <c r="C295" s="155" t="s">
        <v>1642</v>
      </c>
      <c r="D295" s="111" t="s">
        <v>26</v>
      </c>
      <c r="E295" s="110" t="s">
        <v>1135</v>
      </c>
      <c r="F295" s="179" t="s">
        <v>636</v>
      </c>
      <c r="G295" s="122" t="s">
        <v>1136</v>
      </c>
      <c r="H295" s="182" t="s">
        <v>3062</v>
      </c>
      <c r="I295" s="149">
        <v>3</v>
      </c>
      <c r="J295" s="150">
        <v>5</v>
      </c>
      <c r="K295" s="70">
        <f t="shared" si="24"/>
        <v>15</v>
      </c>
      <c r="L295" s="139" t="str">
        <f t="shared" si="18"/>
        <v>Yüksek Seviye</v>
      </c>
      <c r="M295" s="185" t="s">
        <v>3141</v>
      </c>
      <c r="N295" s="232" t="s">
        <v>3142</v>
      </c>
      <c r="O295" s="82"/>
      <c r="P295" s="82"/>
      <c r="Q295" s="76" t="s">
        <v>132</v>
      </c>
      <c r="R295" s="70">
        <v>1</v>
      </c>
      <c r="S295" s="70">
        <v>3</v>
      </c>
      <c r="T295" s="70">
        <f t="shared" si="20"/>
        <v>3</v>
      </c>
      <c r="U295" s="134" t="str">
        <f t="shared" si="21"/>
        <v>Katlanılabilir Riskler</v>
      </c>
      <c r="V295" s="80"/>
      <c r="W295" s="75" t="s">
        <v>136</v>
      </c>
    </row>
    <row r="296" spans="1:23" ht="168">
      <c r="A296" s="104">
        <v>293</v>
      </c>
      <c r="B296" s="77"/>
      <c r="C296" s="155" t="s">
        <v>1643</v>
      </c>
      <c r="D296" s="111" t="s">
        <v>26</v>
      </c>
      <c r="E296" s="110" t="s">
        <v>1135</v>
      </c>
      <c r="F296" s="179" t="s">
        <v>637</v>
      </c>
      <c r="G296" s="122" t="s">
        <v>1136</v>
      </c>
      <c r="H296" s="182" t="s">
        <v>3049</v>
      </c>
      <c r="I296" s="149">
        <v>3</v>
      </c>
      <c r="J296" s="150">
        <v>5</v>
      </c>
      <c r="K296" s="70">
        <f t="shared" si="24"/>
        <v>15</v>
      </c>
      <c r="L296" s="139" t="str">
        <f t="shared" si="18"/>
        <v>Yüksek Seviye</v>
      </c>
      <c r="M296" s="217" t="s">
        <v>3143</v>
      </c>
      <c r="N296" s="232" t="s">
        <v>2997</v>
      </c>
      <c r="O296" s="82"/>
      <c r="P296" s="82"/>
      <c r="Q296" s="76" t="s">
        <v>132</v>
      </c>
      <c r="R296" s="70">
        <v>1</v>
      </c>
      <c r="S296" s="70">
        <v>3</v>
      </c>
      <c r="T296" s="70">
        <f t="shared" si="20"/>
        <v>3</v>
      </c>
      <c r="U296" s="134" t="str">
        <f t="shared" si="21"/>
        <v>Katlanılabilir Riskler</v>
      </c>
      <c r="V296" s="80"/>
      <c r="W296" s="75" t="s">
        <v>136</v>
      </c>
    </row>
    <row r="297" spans="1:23" ht="192">
      <c r="A297" s="104">
        <v>294</v>
      </c>
      <c r="B297" s="77"/>
      <c r="C297" s="155" t="s">
        <v>1644</v>
      </c>
      <c r="D297" s="111" t="s">
        <v>26</v>
      </c>
      <c r="E297" s="110" t="s">
        <v>1135</v>
      </c>
      <c r="F297" s="179" t="s">
        <v>638</v>
      </c>
      <c r="G297" s="122" t="s">
        <v>1136</v>
      </c>
      <c r="H297" s="182" t="s">
        <v>3063</v>
      </c>
      <c r="I297" s="149">
        <v>2</v>
      </c>
      <c r="J297" s="150">
        <v>5</v>
      </c>
      <c r="K297" s="70">
        <f t="shared" si="24"/>
        <v>10</v>
      </c>
      <c r="L297" s="139" t="str">
        <f t="shared" si="18"/>
        <v>Orta Risk</v>
      </c>
      <c r="M297" s="185" t="s">
        <v>3144</v>
      </c>
      <c r="N297" s="232" t="s">
        <v>3145</v>
      </c>
      <c r="O297" s="82"/>
      <c r="P297" s="82"/>
      <c r="Q297" s="76" t="s">
        <v>132</v>
      </c>
      <c r="R297" s="70">
        <v>1</v>
      </c>
      <c r="S297" s="70">
        <v>3</v>
      </c>
      <c r="T297" s="70">
        <f t="shared" si="20"/>
        <v>3</v>
      </c>
      <c r="U297" s="134" t="str">
        <f t="shared" si="21"/>
        <v>Katlanılabilir Riskler</v>
      </c>
      <c r="V297" s="80"/>
      <c r="W297" s="75" t="s">
        <v>136</v>
      </c>
    </row>
    <row r="298" spans="1:23" ht="135">
      <c r="A298" s="104">
        <v>295</v>
      </c>
      <c r="B298" s="77"/>
      <c r="C298" s="155" t="s">
        <v>1645</v>
      </c>
      <c r="D298" s="111" t="s">
        <v>26</v>
      </c>
      <c r="E298" s="110" t="s">
        <v>1137</v>
      </c>
      <c r="F298" s="178" t="s">
        <v>639</v>
      </c>
      <c r="G298" s="122" t="s">
        <v>1141</v>
      </c>
      <c r="H298" s="182" t="s">
        <v>3064</v>
      </c>
      <c r="I298" s="149">
        <v>2</v>
      </c>
      <c r="J298" s="150">
        <v>3</v>
      </c>
      <c r="K298" s="70">
        <f t="shared" si="24"/>
        <v>6</v>
      </c>
      <c r="L298" s="139" t="str">
        <f t="shared" si="18"/>
        <v>Düşük Risk</v>
      </c>
      <c r="M298" s="185" t="s">
        <v>3146</v>
      </c>
      <c r="N298" s="232" t="s">
        <v>3147</v>
      </c>
      <c r="O298" s="82"/>
      <c r="P298" s="82"/>
      <c r="Q298" s="76" t="s">
        <v>132</v>
      </c>
      <c r="R298" s="70">
        <v>1</v>
      </c>
      <c r="S298" s="70">
        <v>3</v>
      </c>
      <c r="T298" s="70">
        <f t="shared" si="20"/>
        <v>3</v>
      </c>
      <c r="U298" s="134" t="str">
        <f t="shared" si="21"/>
        <v>Katlanılabilir Riskler</v>
      </c>
      <c r="V298" s="80"/>
      <c r="W298" s="75" t="s">
        <v>136</v>
      </c>
    </row>
    <row r="299" spans="1:23" ht="135">
      <c r="A299" s="104">
        <v>296</v>
      </c>
      <c r="B299" s="77"/>
      <c r="C299" s="155" t="s">
        <v>1646</v>
      </c>
      <c r="D299" s="111" t="s">
        <v>26</v>
      </c>
      <c r="E299" s="110" t="s">
        <v>1137</v>
      </c>
      <c r="F299" s="178" t="s">
        <v>640</v>
      </c>
      <c r="G299" s="122" t="s">
        <v>1141</v>
      </c>
      <c r="H299" s="182" t="s">
        <v>3065</v>
      </c>
      <c r="I299" s="149">
        <v>3</v>
      </c>
      <c r="J299" s="150">
        <v>3</v>
      </c>
      <c r="K299" s="70">
        <f t="shared" si="24"/>
        <v>9</v>
      </c>
      <c r="L299" s="139" t="str">
        <f t="shared" si="18"/>
        <v>Orta Risk</v>
      </c>
      <c r="M299" s="185" t="s">
        <v>3148</v>
      </c>
      <c r="N299" s="232" t="s">
        <v>3149</v>
      </c>
      <c r="O299" s="82"/>
      <c r="P299" s="82"/>
      <c r="Q299" s="76" t="s">
        <v>132</v>
      </c>
      <c r="R299" s="70">
        <v>1</v>
      </c>
      <c r="S299" s="70">
        <v>3</v>
      </c>
      <c r="T299" s="70">
        <f t="shared" si="20"/>
        <v>3</v>
      </c>
      <c r="U299" s="134" t="str">
        <f t="shared" si="21"/>
        <v>Katlanılabilir Riskler</v>
      </c>
      <c r="V299" s="80"/>
      <c r="W299" s="75" t="s">
        <v>136</v>
      </c>
    </row>
    <row r="300" spans="1:23" ht="135">
      <c r="A300" s="104">
        <v>297</v>
      </c>
      <c r="B300" s="77"/>
      <c r="C300" s="155" t="s">
        <v>1647</v>
      </c>
      <c r="D300" s="111" t="s">
        <v>26</v>
      </c>
      <c r="E300" s="110" t="s">
        <v>1137</v>
      </c>
      <c r="F300" s="178" t="s">
        <v>641</v>
      </c>
      <c r="G300" s="122" t="s">
        <v>1141</v>
      </c>
      <c r="H300" s="182" t="s">
        <v>3066</v>
      </c>
      <c r="I300" s="149">
        <v>3</v>
      </c>
      <c r="J300" s="150">
        <v>3</v>
      </c>
      <c r="K300" s="70">
        <f t="shared" si="24"/>
        <v>9</v>
      </c>
      <c r="L300" s="139" t="str">
        <f t="shared" si="18"/>
        <v>Orta Risk</v>
      </c>
      <c r="M300" s="185" t="s">
        <v>3150</v>
      </c>
      <c r="N300" s="232" t="s">
        <v>3119</v>
      </c>
      <c r="O300" s="82"/>
      <c r="P300" s="82"/>
      <c r="Q300" s="76" t="s">
        <v>132</v>
      </c>
      <c r="R300" s="70">
        <v>1</v>
      </c>
      <c r="S300" s="70">
        <v>3</v>
      </c>
      <c r="T300" s="70">
        <f t="shared" si="20"/>
        <v>3</v>
      </c>
      <c r="U300" s="134" t="str">
        <f t="shared" si="21"/>
        <v>Katlanılabilir Riskler</v>
      </c>
      <c r="V300" s="80"/>
      <c r="W300" s="75" t="s">
        <v>136</v>
      </c>
    </row>
    <row r="301" spans="1:23" ht="135">
      <c r="A301" s="104">
        <v>298</v>
      </c>
      <c r="B301" s="77"/>
      <c r="C301" s="155" t="s">
        <v>1648</v>
      </c>
      <c r="D301" s="111" t="s">
        <v>26</v>
      </c>
      <c r="E301" s="110" t="s">
        <v>1137</v>
      </c>
      <c r="F301" s="178" t="s">
        <v>642</v>
      </c>
      <c r="G301" s="122" t="s">
        <v>1141</v>
      </c>
      <c r="H301" s="182" t="s">
        <v>3067</v>
      </c>
      <c r="I301" s="149">
        <v>3</v>
      </c>
      <c r="J301" s="150">
        <v>3</v>
      </c>
      <c r="K301" s="70">
        <f t="shared" si="24"/>
        <v>9</v>
      </c>
      <c r="L301" s="139" t="str">
        <f t="shared" si="18"/>
        <v>Orta Risk</v>
      </c>
      <c r="M301" s="185" t="s">
        <v>3151</v>
      </c>
      <c r="N301" s="232" t="s">
        <v>3152</v>
      </c>
      <c r="O301" s="82"/>
      <c r="P301" s="82"/>
      <c r="Q301" s="76" t="s">
        <v>132</v>
      </c>
      <c r="R301" s="70">
        <v>1</v>
      </c>
      <c r="S301" s="70">
        <v>3</v>
      </c>
      <c r="T301" s="70">
        <f t="shared" si="20"/>
        <v>3</v>
      </c>
      <c r="U301" s="134" t="str">
        <f t="shared" si="21"/>
        <v>Katlanılabilir Riskler</v>
      </c>
      <c r="V301" s="80"/>
      <c r="W301" s="75" t="s">
        <v>136</v>
      </c>
    </row>
    <row r="302" spans="1:23" ht="135">
      <c r="A302" s="104">
        <v>299</v>
      </c>
      <c r="B302" s="77"/>
      <c r="C302" s="155" t="s">
        <v>1649</v>
      </c>
      <c r="D302" s="111" t="s">
        <v>26</v>
      </c>
      <c r="E302" s="110" t="s">
        <v>1137</v>
      </c>
      <c r="F302" s="178" t="s">
        <v>643</v>
      </c>
      <c r="G302" s="122" t="s">
        <v>1141</v>
      </c>
      <c r="H302" s="182" t="s">
        <v>3068</v>
      </c>
      <c r="I302" s="149">
        <v>3</v>
      </c>
      <c r="J302" s="150">
        <v>3</v>
      </c>
      <c r="K302" s="70">
        <f t="shared" si="24"/>
        <v>9</v>
      </c>
      <c r="L302" s="139" t="str">
        <f t="shared" si="18"/>
        <v>Orta Risk</v>
      </c>
      <c r="M302" s="185" t="s">
        <v>3153</v>
      </c>
      <c r="N302" s="232" t="s">
        <v>3154</v>
      </c>
      <c r="O302" s="82"/>
      <c r="P302" s="82"/>
      <c r="Q302" s="76" t="s">
        <v>132</v>
      </c>
      <c r="R302" s="70">
        <v>1</v>
      </c>
      <c r="S302" s="70">
        <v>3</v>
      </c>
      <c r="T302" s="70">
        <f t="shared" si="20"/>
        <v>3</v>
      </c>
      <c r="U302" s="134" t="str">
        <f t="shared" si="21"/>
        <v>Katlanılabilir Riskler</v>
      </c>
      <c r="V302" s="80"/>
      <c r="W302" s="75" t="s">
        <v>136</v>
      </c>
    </row>
    <row r="303" spans="1:23" ht="144">
      <c r="A303" s="104">
        <v>300</v>
      </c>
      <c r="B303" s="77"/>
      <c r="C303" s="155" t="s">
        <v>1650</v>
      </c>
      <c r="D303" s="111" t="s">
        <v>26</v>
      </c>
      <c r="E303" s="110" t="s">
        <v>1137</v>
      </c>
      <c r="F303" s="178" t="s">
        <v>644</v>
      </c>
      <c r="G303" s="122" t="s">
        <v>1141</v>
      </c>
      <c r="H303" s="182" t="s">
        <v>3069</v>
      </c>
      <c r="I303" s="149">
        <v>3</v>
      </c>
      <c r="J303" s="150">
        <v>3</v>
      </c>
      <c r="K303" s="70">
        <f t="shared" si="24"/>
        <v>9</v>
      </c>
      <c r="L303" s="139" t="str">
        <f t="shared" si="18"/>
        <v>Orta Risk</v>
      </c>
      <c r="M303" s="185" t="s">
        <v>3155</v>
      </c>
      <c r="N303" s="232" t="s">
        <v>3119</v>
      </c>
      <c r="O303" s="82"/>
      <c r="P303" s="82"/>
      <c r="Q303" s="76" t="s">
        <v>132</v>
      </c>
      <c r="R303" s="70">
        <v>1</v>
      </c>
      <c r="S303" s="70">
        <v>3</v>
      </c>
      <c r="T303" s="70">
        <f t="shared" si="20"/>
        <v>3</v>
      </c>
      <c r="U303" s="134" t="str">
        <f t="shared" si="21"/>
        <v>Katlanılabilir Riskler</v>
      </c>
      <c r="V303" s="80"/>
      <c r="W303" s="75" t="s">
        <v>136</v>
      </c>
    </row>
    <row r="304" spans="1:23" ht="204">
      <c r="A304" s="104">
        <v>301</v>
      </c>
      <c r="B304" s="77"/>
      <c r="C304" s="155" t="s">
        <v>1651</v>
      </c>
      <c r="D304" s="111" t="s">
        <v>26</v>
      </c>
      <c r="E304" s="110" t="s">
        <v>1137</v>
      </c>
      <c r="F304" s="178" t="s">
        <v>645</v>
      </c>
      <c r="G304" s="122" t="s">
        <v>1141</v>
      </c>
      <c r="H304" s="182" t="s">
        <v>3070</v>
      </c>
      <c r="I304" s="149">
        <v>3</v>
      </c>
      <c r="J304" s="150">
        <v>3</v>
      </c>
      <c r="K304" s="70">
        <f t="shared" si="24"/>
        <v>9</v>
      </c>
      <c r="L304" s="139" t="str">
        <f t="shared" si="18"/>
        <v>Orta Risk</v>
      </c>
      <c r="M304" s="185" t="s">
        <v>3584</v>
      </c>
      <c r="N304" s="232" t="s">
        <v>3119</v>
      </c>
      <c r="O304" s="82"/>
      <c r="P304" s="82"/>
      <c r="Q304" s="76" t="s">
        <v>132</v>
      </c>
      <c r="R304" s="70">
        <v>1</v>
      </c>
      <c r="S304" s="70">
        <v>3</v>
      </c>
      <c r="T304" s="70">
        <f t="shared" si="20"/>
        <v>3</v>
      </c>
      <c r="U304" s="134" t="str">
        <f t="shared" si="21"/>
        <v>Katlanılabilir Riskler</v>
      </c>
      <c r="V304" s="80"/>
      <c r="W304" s="75" t="s">
        <v>136</v>
      </c>
    </row>
    <row r="305" spans="1:23" ht="135">
      <c r="A305" s="104">
        <v>302</v>
      </c>
      <c r="B305" s="77"/>
      <c r="C305" s="155" t="s">
        <v>1652</v>
      </c>
      <c r="D305" s="111" t="s">
        <v>26</v>
      </c>
      <c r="E305" s="110" t="s">
        <v>1137</v>
      </c>
      <c r="F305" s="178" t="s">
        <v>646</v>
      </c>
      <c r="G305" s="122" t="s">
        <v>1141</v>
      </c>
      <c r="H305" s="182" t="s">
        <v>3071</v>
      </c>
      <c r="I305" s="149">
        <v>2</v>
      </c>
      <c r="J305" s="150">
        <v>4</v>
      </c>
      <c r="K305" s="70">
        <f t="shared" si="24"/>
        <v>8</v>
      </c>
      <c r="L305" s="139" t="str">
        <f t="shared" si="18"/>
        <v>Orta Risk</v>
      </c>
      <c r="M305" s="185" t="s">
        <v>3156</v>
      </c>
      <c r="N305" s="232" t="s">
        <v>3157</v>
      </c>
      <c r="O305" s="82"/>
      <c r="P305" s="82"/>
      <c r="Q305" s="76" t="s">
        <v>132</v>
      </c>
      <c r="R305" s="70">
        <v>1</v>
      </c>
      <c r="S305" s="70">
        <v>3</v>
      </c>
      <c r="T305" s="70">
        <f t="shared" si="20"/>
        <v>3</v>
      </c>
      <c r="U305" s="134" t="str">
        <f t="shared" si="21"/>
        <v>Katlanılabilir Riskler</v>
      </c>
      <c r="V305" s="80"/>
      <c r="W305" s="75" t="s">
        <v>136</v>
      </c>
    </row>
    <row r="306" spans="1:23" ht="135">
      <c r="A306" s="104">
        <v>303</v>
      </c>
      <c r="B306" s="77"/>
      <c r="C306" s="155" t="s">
        <v>1653</v>
      </c>
      <c r="D306" s="111" t="s">
        <v>26</v>
      </c>
      <c r="E306" s="110" t="s">
        <v>1137</v>
      </c>
      <c r="F306" s="178" t="s">
        <v>647</v>
      </c>
      <c r="G306" s="122" t="s">
        <v>1141</v>
      </c>
      <c r="H306" s="182" t="s">
        <v>3072</v>
      </c>
      <c r="I306" s="149">
        <v>3</v>
      </c>
      <c r="J306" s="150">
        <v>3</v>
      </c>
      <c r="K306" s="70">
        <f t="shared" si="24"/>
        <v>9</v>
      </c>
      <c r="L306" s="139" t="str">
        <f t="shared" si="18"/>
        <v>Orta Risk</v>
      </c>
      <c r="M306" s="185" t="s">
        <v>3158</v>
      </c>
      <c r="N306" s="232" t="s">
        <v>3119</v>
      </c>
      <c r="O306" s="82"/>
      <c r="P306" s="82"/>
      <c r="Q306" s="76" t="s">
        <v>132</v>
      </c>
      <c r="R306" s="70">
        <v>1</v>
      </c>
      <c r="S306" s="70">
        <v>3</v>
      </c>
      <c r="T306" s="70">
        <f t="shared" si="20"/>
        <v>3</v>
      </c>
      <c r="U306" s="134" t="str">
        <f t="shared" si="21"/>
        <v>Katlanılabilir Riskler</v>
      </c>
      <c r="V306" s="80"/>
      <c r="W306" s="75" t="s">
        <v>136</v>
      </c>
    </row>
    <row r="307" spans="1:23" ht="135">
      <c r="A307" s="104">
        <v>304</v>
      </c>
      <c r="B307" s="77"/>
      <c r="C307" s="155" t="s">
        <v>1654</v>
      </c>
      <c r="D307" s="111" t="s">
        <v>26</v>
      </c>
      <c r="E307" s="110" t="s">
        <v>1137</v>
      </c>
      <c r="F307" s="178" t="s">
        <v>648</v>
      </c>
      <c r="G307" s="122" t="s">
        <v>1141</v>
      </c>
      <c r="H307" s="182" t="s">
        <v>3073</v>
      </c>
      <c r="I307" s="149">
        <v>3</v>
      </c>
      <c r="J307" s="150">
        <v>3</v>
      </c>
      <c r="K307" s="70">
        <f t="shared" si="24"/>
        <v>9</v>
      </c>
      <c r="L307" s="139" t="str">
        <f t="shared" si="18"/>
        <v>Orta Risk</v>
      </c>
      <c r="M307" s="185" t="s">
        <v>3159</v>
      </c>
      <c r="N307" s="232" t="s">
        <v>3149</v>
      </c>
      <c r="O307" s="82"/>
      <c r="P307" s="82"/>
      <c r="Q307" s="76" t="s">
        <v>132</v>
      </c>
      <c r="R307" s="70">
        <v>1</v>
      </c>
      <c r="S307" s="70">
        <v>3</v>
      </c>
      <c r="T307" s="70">
        <f t="shared" si="20"/>
        <v>3</v>
      </c>
      <c r="U307" s="134" t="str">
        <f t="shared" si="21"/>
        <v>Katlanılabilir Riskler</v>
      </c>
      <c r="V307" s="80"/>
      <c r="W307" s="75" t="s">
        <v>136</v>
      </c>
    </row>
    <row r="308" spans="1:23" ht="135">
      <c r="A308" s="104">
        <v>305</v>
      </c>
      <c r="B308" s="77"/>
      <c r="C308" s="155" t="s">
        <v>1655</v>
      </c>
      <c r="D308" s="111" t="s">
        <v>26</v>
      </c>
      <c r="E308" s="110" t="s">
        <v>1137</v>
      </c>
      <c r="F308" s="178" t="s">
        <v>649</v>
      </c>
      <c r="G308" s="122" t="s">
        <v>1141</v>
      </c>
      <c r="H308" s="182" t="s">
        <v>3074</v>
      </c>
      <c r="I308" s="149">
        <v>3</v>
      </c>
      <c r="J308" s="150">
        <v>3</v>
      </c>
      <c r="K308" s="70">
        <f t="shared" si="24"/>
        <v>9</v>
      </c>
      <c r="L308" s="139" t="str">
        <f t="shared" si="18"/>
        <v>Orta Risk</v>
      </c>
      <c r="M308" s="185" t="s">
        <v>3160</v>
      </c>
      <c r="N308" s="232" t="s">
        <v>3149</v>
      </c>
      <c r="O308" s="82"/>
      <c r="P308" s="82"/>
      <c r="Q308" s="76" t="s">
        <v>132</v>
      </c>
      <c r="R308" s="70">
        <v>1</v>
      </c>
      <c r="S308" s="70">
        <v>3</v>
      </c>
      <c r="T308" s="70">
        <f t="shared" si="20"/>
        <v>3</v>
      </c>
      <c r="U308" s="134" t="str">
        <f t="shared" si="21"/>
        <v>Katlanılabilir Riskler</v>
      </c>
      <c r="V308" s="80"/>
      <c r="W308" s="75" t="s">
        <v>136</v>
      </c>
    </row>
    <row r="309" spans="1:23" ht="135">
      <c r="A309" s="104">
        <v>306</v>
      </c>
      <c r="B309" s="77"/>
      <c r="C309" s="155" t="s">
        <v>1656</v>
      </c>
      <c r="D309" s="111" t="s">
        <v>26</v>
      </c>
      <c r="E309" s="110" t="s">
        <v>1137</v>
      </c>
      <c r="F309" s="178" t="s">
        <v>650</v>
      </c>
      <c r="G309" s="122" t="s">
        <v>1141</v>
      </c>
      <c r="H309" s="182" t="s">
        <v>3073</v>
      </c>
      <c r="I309" s="149">
        <v>3</v>
      </c>
      <c r="J309" s="150">
        <v>3</v>
      </c>
      <c r="K309" s="70">
        <f t="shared" si="24"/>
        <v>9</v>
      </c>
      <c r="L309" s="139" t="str">
        <f t="shared" si="18"/>
        <v>Orta Risk</v>
      </c>
      <c r="M309" s="185" t="s">
        <v>3161</v>
      </c>
      <c r="N309" s="232" t="s">
        <v>3162</v>
      </c>
      <c r="O309" s="82"/>
      <c r="P309" s="82"/>
      <c r="Q309" s="76" t="s">
        <v>132</v>
      </c>
      <c r="R309" s="70">
        <v>1</v>
      </c>
      <c r="S309" s="70">
        <v>3</v>
      </c>
      <c r="T309" s="70">
        <f t="shared" si="20"/>
        <v>3</v>
      </c>
      <c r="U309" s="134" t="str">
        <f t="shared" si="21"/>
        <v>Katlanılabilir Riskler</v>
      </c>
      <c r="V309" s="80"/>
      <c r="W309" s="75" t="s">
        <v>136</v>
      </c>
    </row>
    <row r="310" spans="1:23" ht="135">
      <c r="A310" s="104">
        <v>307</v>
      </c>
      <c r="B310" s="77"/>
      <c r="C310" s="155" t="s">
        <v>1657</v>
      </c>
      <c r="D310" s="111" t="s">
        <v>26</v>
      </c>
      <c r="E310" s="110" t="s">
        <v>1137</v>
      </c>
      <c r="F310" s="178" t="s">
        <v>651</v>
      </c>
      <c r="G310" s="122" t="s">
        <v>1141</v>
      </c>
      <c r="H310" s="182" t="s">
        <v>3073</v>
      </c>
      <c r="I310" s="149">
        <v>3</v>
      </c>
      <c r="J310" s="150">
        <v>3</v>
      </c>
      <c r="K310" s="70">
        <f t="shared" si="24"/>
        <v>9</v>
      </c>
      <c r="L310" s="139" t="str">
        <f t="shared" si="18"/>
        <v>Orta Risk</v>
      </c>
      <c r="M310" s="185" t="s">
        <v>3163</v>
      </c>
      <c r="N310" s="232" t="s">
        <v>3162</v>
      </c>
      <c r="O310" s="82"/>
      <c r="P310" s="82"/>
      <c r="Q310" s="76" t="s">
        <v>132</v>
      </c>
      <c r="R310" s="70">
        <v>1</v>
      </c>
      <c r="S310" s="70">
        <v>3</v>
      </c>
      <c r="T310" s="70">
        <f t="shared" si="20"/>
        <v>3</v>
      </c>
      <c r="U310" s="134" t="str">
        <f t="shared" si="21"/>
        <v>Katlanılabilir Riskler</v>
      </c>
      <c r="V310" s="80"/>
      <c r="W310" s="75" t="s">
        <v>136</v>
      </c>
    </row>
    <row r="311" spans="1:23" ht="135">
      <c r="A311" s="104">
        <v>308</v>
      </c>
      <c r="B311" s="77"/>
      <c r="C311" s="155" t="s">
        <v>1658</v>
      </c>
      <c r="D311" s="111" t="s">
        <v>26</v>
      </c>
      <c r="E311" s="110" t="s">
        <v>1137</v>
      </c>
      <c r="F311" s="178" t="s">
        <v>652</v>
      </c>
      <c r="G311" s="122" t="s">
        <v>1141</v>
      </c>
      <c r="H311" s="182" t="s">
        <v>3073</v>
      </c>
      <c r="I311" s="149">
        <v>3</v>
      </c>
      <c r="J311" s="150">
        <v>3</v>
      </c>
      <c r="K311" s="70">
        <f t="shared" si="24"/>
        <v>9</v>
      </c>
      <c r="L311" s="139" t="str">
        <f t="shared" si="18"/>
        <v>Orta Risk</v>
      </c>
      <c r="M311" s="185" t="s">
        <v>3164</v>
      </c>
      <c r="N311" s="232" t="s">
        <v>3162</v>
      </c>
      <c r="O311" s="82"/>
      <c r="P311" s="82"/>
      <c r="Q311" s="76" t="s">
        <v>132</v>
      </c>
      <c r="R311" s="70">
        <v>1</v>
      </c>
      <c r="S311" s="70">
        <v>3</v>
      </c>
      <c r="T311" s="70">
        <f t="shared" si="20"/>
        <v>3</v>
      </c>
      <c r="U311" s="134" t="str">
        <f t="shared" si="21"/>
        <v>Katlanılabilir Riskler</v>
      </c>
      <c r="V311" s="80"/>
      <c r="W311" s="75" t="s">
        <v>136</v>
      </c>
    </row>
    <row r="312" spans="1:23" ht="135">
      <c r="A312" s="104">
        <v>309</v>
      </c>
      <c r="B312" s="77"/>
      <c r="C312" s="155" t="s">
        <v>1659</v>
      </c>
      <c r="D312" s="111" t="s">
        <v>26</v>
      </c>
      <c r="E312" s="110" t="s">
        <v>1137</v>
      </c>
      <c r="F312" s="178" t="s">
        <v>653</v>
      </c>
      <c r="G312" s="122" t="s">
        <v>1141</v>
      </c>
      <c r="H312" s="182" t="s">
        <v>3075</v>
      </c>
      <c r="I312" s="149">
        <v>3</v>
      </c>
      <c r="J312" s="150">
        <v>3</v>
      </c>
      <c r="K312" s="70">
        <f t="shared" si="24"/>
        <v>9</v>
      </c>
      <c r="L312" s="139" t="str">
        <f t="shared" si="18"/>
        <v>Orta Risk</v>
      </c>
      <c r="M312" s="185" t="s">
        <v>3165</v>
      </c>
      <c r="N312" s="232" t="s">
        <v>3162</v>
      </c>
      <c r="O312" s="82"/>
      <c r="P312" s="82"/>
      <c r="Q312" s="76" t="s">
        <v>132</v>
      </c>
      <c r="R312" s="70">
        <v>1</v>
      </c>
      <c r="S312" s="70">
        <v>3</v>
      </c>
      <c r="T312" s="70">
        <f t="shared" si="20"/>
        <v>3</v>
      </c>
      <c r="U312" s="134" t="str">
        <f t="shared" si="21"/>
        <v>Katlanılabilir Riskler</v>
      </c>
      <c r="V312" s="80"/>
      <c r="W312" s="75" t="s">
        <v>136</v>
      </c>
    </row>
    <row r="313" spans="1:23" ht="135">
      <c r="A313" s="104">
        <v>310</v>
      </c>
      <c r="B313" s="77"/>
      <c r="C313" s="155" t="s">
        <v>1660</v>
      </c>
      <c r="D313" s="111" t="s">
        <v>26</v>
      </c>
      <c r="E313" s="110" t="s">
        <v>1137</v>
      </c>
      <c r="F313" s="188"/>
      <c r="G313" s="122" t="s">
        <v>1141</v>
      </c>
      <c r="H313" s="182"/>
      <c r="I313" s="149">
        <v>3</v>
      </c>
      <c r="J313" s="150">
        <v>3</v>
      </c>
      <c r="K313" s="70">
        <f t="shared" si="24"/>
        <v>9</v>
      </c>
      <c r="L313" s="139" t="str">
        <f t="shared" si="18"/>
        <v>Orta Risk</v>
      </c>
      <c r="M313" s="185"/>
      <c r="N313" s="232"/>
      <c r="O313" s="82"/>
      <c r="P313" s="82"/>
      <c r="Q313" s="76" t="s">
        <v>132</v>
      </c>
      <c r="R313" s="70">
        <v>1</v>
      </c>
      <c r="S313" s="70">
        <v>3</v>
      </c>
      <c r="T313" s="70">
        <f t="shared" si="20"/>
        <v>3</v>
      </c>
      <c r="U313" s="134" t="str">
        <f t="shared" si="21"/>
        <v>Katlanılabilir Riskler</v>
      </c>
      <c r="V313" s="80"/>
      <c r="W313" s="75" t="s">
        <v>136</v>
      </c>
    </row>
    <row r="314" spans="1:23" ht="135">
      <c r="A314" s="104">
        <v>311</v>
      </c>
      <c r="B314" s="77"/>
      <c r="C314" s="155" t="s">
        <v>1661</v>
      </c>
      <c r="D314" s="111" t="s">
        <v>26</v>
      </c>
      <c r="E314" s="110" t="s">
        <v>1137</v>
      </c>
      <c r="F314" s="188"/>
      <c r="G314" s="122" t="s">
        <v>1141</v>
      </c>
      <c r="H314" s="182"/>
      <c r="I314" s="149">
        <v>3</v>
      </c>
      <c r="J314" s="150">
        <v>3</v>
      </c>
      <c r="K314" s="70">
        <f t="shared" si="24"/>
        <v>9</v>
      </c>
      <c r="L314" s="139" t="str">
        <f t="shared" si="18"/>
        <v>Orta Risk</v>
      </c>
      <c r="M314" s="185"/>
      <c r="N314" s="232"/>
      <c r="O314" s="82"/>
      <c r="P314" s="82"/>
      <c r="Q314" s="76" t="s">
        <v>132</v>
      </c>
      <c r="R314" s="70">
        <v>1</v>
      </c>
      <c r="S314" s="70">
        <v>3</v>
      </c>
      <c r="T314" s="70">
        <f t="shared" si="20"/>
        <v>3</v>
      </c>
      <c r="U314" s="134" t="str">
        <f t="shared" si="21"/>
        <v>Katlanılabilir Riskler</v>
      </c>
      <c r="V314" s="80"/>
      <c r="W314" s="75" t="s">
        <v>136</v>
      </c>
    </row>
    <row r="315" spans="1:23" ht="135">
      <c r="A315" s="104">
        <v>312</v>
      </c>
      <c r="B315" s="77"/>
      <c r="C315" s="155" t="s">
        <v>1662</v>
      </c>
      <c r="D315" s="111" t="s">
        <v>26</v>
      </c>
      <c r="E315" s="110" t="s">
        <v>1137</v>
      </c>
      <c r="F315" s="188"/>
      <c r="G315" s="122" t="s">
        <v>1141</v>
      </c>
      <c r="H315" s="182"/>
      <c r="I315" s="149">
        <v>3</v>
      </c>
      <c r="J315" s="150">
        <v>3</v>
      </c>
      <c r="K315" s="70">
        <f t="shared" si="24"/>
        <v>9</v>
      </c>
      <c r="L315" s="139" t="str">
        <f t="shared" si="18"/>
        <v>Orta Risk</v>
      </c>
      <c r="M315" s="185"/>
      <c r="N315" s="232"/>
      <c r="O315" s="82"/>
      <c r="P315" s="82"/>
      <c r="Q315" s="76" t="s">
        <v>132</v>
      </c>
      <c r="R315" s="70">
        <v>1</v>
      </c>
      <c r="S315" s="70">
        <v>3</v>
      </c>
      <c r="T315" s="70">
        <f t="shared" si="20"/>
        <v>3</v>
      </c>
      <c r="U315" s="134" t="str">
        <f t="shared" si="21"/>
        <v>Katlanılabilir Riskler</v>
      </c>
      <c r="V315" s="80"/>
      <c r="W315" s="75" t="s">
        <v>136</v>
      </c>
    </row>
    <row r="316" spans="1:23" ht="135">
      <c r="A316" s="104">
        <v>313</v>
      </c>
      <c r="B316" s="77"/>
      <c r="C316" s="155" t="s">
        <v>1663</v>
      </c>
      <c r="D316" s="111" t="s">
        <v>26</v>
      </c>
      <c r="E316" s="110" t="s">
        <v>1137</v>
      </c>
      <c r="F316" s="188"/>
      <c r="G316" s="122" t="s">
        <v>1141</v>
      </c>
      <c r="H316" s="182"/>
      <c r="I316" s="149">
        <v>3</v>
      </c>
      <c r="J316" s="150">
        <v>3</v>
      </c>
      <c r="K316" s="70">
        <f t="shared" si="24"/>
        <v>9</v>
      </c>
      <c r="L316" s="139" t="str">
        <f t="shared" si="18"/>
        <v>Orta Risk</v>
      </c>
      <c r="M316" s="185"/>
      <c r="N316" s="232"/>
      <c r="O316" s="82"/>
      <c r="P316" s="82"/>
      <c r="Q316" s="76" t="s">
        <v>132</v>
      </c>
      <c r="R316" s="70">
        <v>1</v>
      </c>
      <c r="S316" s="70">
        <v>3</v>
      </c>
      <c r="T316" s="70">
        <f t="shared" si="20"/>
        <v>3</v>
      </c>
      <c r="U316" s="134" t="str">
        <f t="shared" si="21"/>
        <v>Katlanılabilir Riskler</v>
      </c>
      <c r="V316" s="80"/>
      <c r="W316" s="75" t="s">
        <v>136</v>
      </c>
    </row>
    <row r="317" spans="1:23" ht="135">
      <c r="A317" s="104">
        <v>314</v>
      </c>
      <c r="B317" s="77"/>
      <c r="C317" s="155" t="s">
        <v>1664</v>
      </c>
      <c r="D317" s="111" t="s">
        <v>26</v>
      </c>
      <c r="E317" s="110" t="s">
        <v>1137</v>
      </c>
      <c r="F317" s="188"/>
      <c r="G317" s="122" t="s">
        <v>1141</v>
      </c>
      <c r="H317" s="182"/>
      <c r="I317" s="149">
        <v>3</v>
      </c>
      <c r="J317" s="150">
        <v>3</v>
      </c>
      <c r="K317" s="70">
        <f t="shared" si="24"/>
        <v>9</v>
      </c>
      <c r="L317" s="139" t="str">
        <f t="shared" si="18"/>
        <v>Orta Risk</v>
      </c>
      <c r="M317" s="185"/>
      <c r="N317" s="232"/>
      <c r="O317" s="82"/>
      <c r="P317" s="82"/>
      <c r="Q317" s="76" t="s">
        <v>132</v>
      </c>
      <c r="R317" s="70">
        <v>1</v>
      </c>
      <c r="S317" s="70">
        <v>3</v>
      </c>
      <c r="T317" s="70">
        <f t="shared" si="20"/>
        <v>3</v>
      </c>
      <c r="U317" s="134" t="str">
        <f t="shared" si="21"/>
        <v>Katlanılabilir Riskler</v>
      </c>
      <c r="V317" s="80"/>
      <c r="W317" s="75" t="s">
        <v>136</v>
      </c>
    </row>
    <row r="318" spans="1:23" ht="156">
      <c r="A318" s="104">
        <v>315</v>
      </c>
      <c r="B318" s="77"/>
      <c r="C318" s="155" t="s">
        <v>1665</v>
      </c>
      <c r="D318" s="111" t="s">
        <v>26</v>
      </c>
      <c r="E318" s="110" t="s">
        <v>1138</v>
      </c>
      <c r="F318" s="178" t="s">
        <v>641</v>
      </c>
      <c r="G318" s="122" t="s">
        <v>1141</v>
      </c>
      <c r="H318" s="182" t="s">
        <v>3075</v>
      </c>
      <c r="I318" s="149">
        <v>3</v>
      </c>
      <c r="J318" s="150">
        <v>3</v>
      </c>
      <c r="K318" s="70">
        <f t="shared" si="24"/>
        <v>9</v>
      </c>
      <c r="L318" s="139" t="str">
        <f t="shared" si="18"/>
        <v>Orta Risk</v>
      </c>
      <c r="M318" s="185" t="s">
        <v>3166</v>
      </c>
      <c r="N318" s="232" t="s">
        <v>3129</v>
      </c>
      <c r="O318" s="82"/>
      <c r="P318" s="82"/>
      <c r="Q318" s="76" t="s">
        <v>132</v>
      </c>
      <c r="R318" s="70">
        <v>1</v>
      </c>
      <c r="S318" s="70">
        <v>3</v>
      </c>
      <c r="T318" s="70">
        <f t="shared" si="20"/>
        <v>3</v>
      </c>
      <c r="U318" s="134" t="str">
        <f t="shared" si="21"/>
        <v>Katlanılabilir Riskler</v>
      </c>
      <c r="V318" s="80"/>
      <c r="W318" s="75" t="s">
        <v>136</v>
      </c>
    </row>
    <row r="319" spans="1:23" ht="135">
      <c r="A319" s="104">
        <v>316</v>
      </c>
      <c r="B319" s="77"/>
      <c r="C319" s="155" t="s">
        <v>1666</v>
      </c>
      <c r="D319" s="111" t="s">
        <v>26</v>
      </c>
      <c r="E319" s="110" t="s">
        <v>1138</v>
      </c>
      <c r="F319" s="178" t="s">
        <v>654</v>
      </c>
      <c r="G319" s="122" t="s">
        <v>1141</v>
      </c>
      <c r="H319" s="182" t="s">
        <v>3075</v>
      </c>
      <c r="I319" s="149">
        <v>3</v>
      </c>
      <c r="J319" s="150">
        <v>3</v>
      </c>
      <c r="K319" s="70">
        <f t="shared" si="24"/>
        <v>9</v>
      </c>
      <c r="L319" s="139" t="str">
        <f t="shared" si="18"/>
        <v>Orta Risk</v>
      </c>
      <c r="M319" s="185" t="s">
        <v>3167</v>
      </c>
      <c r="N319" s="232" t="s">
        <v>3154</v>
      </c>
      <c r="O319" s="82"/>
      <c r="P319" s="82"/>
      <c r="Q319" s="76" t="s">
        <v>132</v>
      </c>
      <c r="R319" s="70">
        <v>1</v>
      </c>
      <c r="S319" s="70">
        <v>3</v>
      </c>
      <c r="T319" s="70">
        <f t="shared" si="20"/>
        <v>3</v>
      </c>
      <c r="U319" s="134" t="str">
        <f t="shared" si="21"/>
        <v>Katlanılabilir Riskler</v>
      </c>
      <c r="V319" s="80"/>
      <c r="W319" s="75" t="s">
        <v>136</v>
      </c>
    </row>
    <row r="320" spans="1:23" ht="135">
      <c r="A320" s="104">
        <v>317</v>
      </c>
      <c r="B320" s="77"/>
      <c r="C320" s="155" t="s">
        <v>1667</v>
      </c>
      <c r="D320" s="111" t="s">
        <v>26</v>
      </c>
      <c r="E320" s="110" t="s">
        <v>1138</v>
      </c>
      <c r="F320" s="178" t="s">
        <v>655</v>
      </c>
      <c r="G320" s="122" t="s">
        <v>1141</v>
      </c>
      <c r="H320" s="182" t="s">
        <v>3076</v>
      </c>
      <c r="I320" s="149">
        <v>3</v>
      </c>
      <c r="J320" s="150">
        <v>3</v>
      </c>
      <c r="K320" s="70">
        <f t="shared" si="24"/>
        <v>9</v>
      </c>
      <c r="L320" s="139" t="str">
        <f t="shared" si="18"/>
        <v>Orta Risk</v>
      </c>
      <c r="M320" s="185" t="s">
        <v>3168</v>
      </c>
      <c r="N320" s="232" t="s">
        <v>3169</v>
      </c>
      <c r="O320" s="82"/>
      <c r="P320" s="82"/>
      <c r="Q320" s="76" t="s">
        <v>132</v>
      </c>
      <c r="R320" s="70">
        <v>1</v>
      </c>
      <c r="S320" s="70">
        <v>3</v>
      </c>
      <c r="T320" s="70">
        <f t="shared" si="20"/>
        <v>3</v>
      </c>
      <c r="U320" s="134" t="str">
        <f t="shared" si="21"/>
        <v>Katlanılabilir Riskler</v>
      </c>
      <c r="V320" s="80"/>
      <c r="W320" s="75" t="s">
        <v>136</v>
      </c>
    </row>
    <row r="321" spans="1:23" ht="135">
      <c r="A321" s="104">
        <v>318</v>
      </c>
      <c r="B321" s="77"/>
      <c r="C321" s="155" t="s">
        <v>1668</v>
      </c>
      <c r="D321" s="111" t="s">
        <v>26</v>
      </c>
      <c r="E321" s="110" t="s">
        <v>1138</v>
      </c>
      <c r="F321" s="178" t="s">
        <v>656</v>
      </c>
      <c r="G321" s="122" t="s">
        <v>1141</v>
      </c>
      <c r="H321" s="182" t="s">
        <v>3077</v>
      </c>
      <c r="I321" s="149">
        <v>3</v>
      </c>
      <c r="J321" s="150">
        <v>3</v>
      </c>
      <c r="K321" s="70">
        <f t="shared" si="24"/>
        <v>9</v>
      </c>
      <c r="L321" s="139" t="str">
        <f t="shared" si="18"/>
        <v>Orta Risk</v>
      </c>
      <c r="M321" s="185" t="s">
        <v>3170</v>
      </c>
      <c r="N321" s="232" t="s">
        <v>3169</v>
      </c>
      <c r="O321" s="82"/>
      <c r="P321" s="82"/>
      <c r="Q321" s="76" t="s">
        <v>132</v>
      </c>
      <c r="R321" s="70">
        <v>1</v>
      </c>
      <c r="S321" s="70">
        <v>3</v>
      </c>
      <c r="T321" s="70">
        <f t="shared" si="20"/>
        <v>3</v>
      </c>
      <c r="U321" s="134" t="str">
        <f t="shared" si="21"/>
        <v>Katlanılabilir Riskler</v>
      </c>
      <c r="V321" s="80"/>
      <c r="W321" s="75" t="s">
        <v>136</v>
      </c>
    </row>
    <row r="322" spans="1:23" ht="135">
      <c r="A322" s="104">
        <v>319</v>
      </c>
      <c r="B322" s="77"/>
      <c r="C322" s="155" t="s">
        <v>1669</v>
      </c>
      <c r="D322" s="111" t="s">
        <v>26</v>
      </c>
      <c r="E322" s="110" t="s">
        <v>1138</v>
      </c>
      <c r="F322" s="179" t="s">
        <v>636</v>
      </c>
      <c r="G322" s="122" t="s">
        <v>1141</v>
      </c>
      <c r="H322" s="182" t="s">
        <v>3062</v>
      </c>
      <c r="I322" s="149">
        <v>3</v>
      </c>
      <c r="J322" s="150">
        <v>3</v>
      </c>
      <c r="K322" s="70">
        <f t="shared" si="24"/>
        <v>9</v>
      </c>
      <c r="L322" s="139" t="str">
        <f t="shared" si="18"/>
        <v>Orta Risk</v>
      </c>
      <c r="M322" s="185" t="s">
        <v>3171</v>
      </c>
      <c r="N322" s="232" t="s">
        <v>3172</v>
      </c>
      <c r="O322" s="82"/>
      <c r="P322" s="82"/>
      <c r="Q322" s="76" t="s">
        <v>132</v>
      </c>
      <c r="R322" s="70">
        <v>1</v>
      </c>
      <c r="S322" s="70">
        <v>3</v>
      </c>
      <c r="T322" s="70">
        <f t="shared" si="20"/>
        <v>3</v>
      </c>
      <c r="U322" s="134" t="str">
        <f t="shared" si="21"/>
        <v>Katlanılabilir Riskler</v>
      </c>
      <c r="V322" s="80"/>
      <c r="W322" s="75" t="s">
        <v>136</v>
      </c>
    </row>
    <row r="323" spans="1:23" ht="180">
      <c r="A323" s="104">
        <v>320</v>
      </c>
      <c r="B323" s="77"/>
      <c r="C323" s="155" t="s">
        <v>1670</v>
      </c>
      <c r="D323" s="111" t="s">
        <v>26</v>
      </c>
      <c r="E323" s="110" t="s">
        <v>1138</v>
      </c>
      <c r="F323" s="179" t="s">
        <v>657</v>
      </c>
      <c r="G323" s="122" t="s">
        <v>1141</v>
      </c>
      <c r="H323" s="182" t="s">
        <v>3078</v>
      </c>
      <c r="I323" s="149">
        <v>3</v>
      </c>
      <c r="J323" s="150">
        <v>5</v>
      </c>
      <c r="K323" s="70">
        <f t="shared" si="24"/>
        <v>15</v>
      </c>
      <c r="L323" s="139" t="str">
        <f t="shared" ref="L323:L386" si="25">IF(K323&lt;=1,"Çok Düşük Risk",IF(K323&lt;=6,"Düşük Risk",IF(K323&lt;=12,"Orta Risk",IF(K323&lt;=20,"Yüksek Seviye",IF(K323&lt;=25,"Çok Yüksek Seviye",)))))</f>
        <v>Yüksek Seviye</v>
      </c>
      <c r="M323" s="185" t="s">
        <v>3173</v>
      </c>
      <c r="N323" s="232" t="s">
        <v>3169</v>
      </c>
      <c r="O323" s="82"/>
      <c r="P323" s="82"/>
      <c r="Q323" s="76" t="s">
        <v>132</v>
      </c>
      <c r="R323" s="70">
        <v>1</v>
      </c>
      <c r="S323" s="70">
        <v>3</v>
      </c>
      <c r="T323" s="70">
        <f t="shared" si="20"/>
        <v>3</v>
      </c>
      <c r="U323" s="134" t="str">
        <f t="shared" si="21"/>
        <v>Katlanılabilir Riskler</v>
      </c>
      <c r="V323" s="80"/>
      <c r="W323" s="75" t="s">
        <v>136</v>
      </c>
    </row>
    <row r="324" spans="1:23" ht="135">
      <c r="A324" s="104">
        <v>321</v>
      </c>
      <c r="B324" s="77"/>
      <c r="C324" s="155" t="s">
        <v>1671</v>
      </c>
      <c r="D324" s="111" t="s">
        <v>26</v>
      </c>
      <c r="E324" s="110" t="s">
        <v>1138</v>
      </c>
      <c r="F324" s="179" t="s">
        <v>658</v>
      </c>
      <c r="G324" s="122" t="s">
        <v>1141</v>
      </c>
      <c r="H324" s="182" t="s">
        <v>3079</v>
      </c>
      <c r="I324" s="149">
        <v>4</v>
      </c>
      <c r="J324" s="150">
        <v>5</v>
      </c>
      <c r="K324" s="70">
        <f t="shared" ref="K324:K387" si="26">I324*J324</f>
        <v>20</v>
      </c>
      <c r="L324" s="139" t="str">
        <f t="shared" si="25"/>
        <v>Yüksek Seviye</v>
      </c>
      <c r="M324" s="185" t="s">
        <v>3174</v>
      </c>
      <c r="N324" s="232" t="s">
        <v>3127</v>
      </c>
      <c r="O324" s="82"/>
      <c r="P324" s="82"/>
      <c r="Q324" s="76" t="s">
        <v>132</v>
      </c>
      <c r="R324" s="70">
        <v>1</v>
      </c>
      <c r="S324" s="70">
        <v>3</v>
      </c>
      <c r="T324" s="70">
        <f t="shared" ref="T324:T387" si="27">R324*S324</f>
        <v>3</v>
      </c>
      <c r="U324" s="134" t="str">
        <f t="shared" ref="U324:U387" si="28">IF(T324&lt;=2,"Önemsiz Riskler",IF(T324&lt;=6,"Katlanılabilir Riskler",IF(T324&lt;=12,"Orta Düzeydeki Riskler",IF(T324&lt;=20,"Önemli Riskler",IF(T324&lt;=25,"Kabul Edilemez Riskler")))))</f>
        <v>Katlanılabilir Riskler</v>
      </c>
      <c r="V324" s="80"/>
      <c r="W324" s="75" t="s">
        <v>136</v>
      </c>
    </row>
    <row r="325" spans="1:23" ht="135">
      <c r="A325" s="104">
        <v>322</v>
      </c>
      <c r="B325" s="77"/>
      <c r="C325" s="155" t="s">
        <v>1672</v>
      </c>
      <c r="D325" s="111" t="s">
        <v>26</v>
      </c>
      <c r="E325" s="110" t="s">
        <v>1138</v>
      </c>
      <c r="F325" s="188"/>
      <c r="G325" s="122" t="s">
        <v>1141</v>
      </c>
      <c r="H325" s="182"/>
      <c r="I325" s="149">
        <v>3</v>
      </c>
      <c r="J325" s="150">
        <v>3</v>
      </c>
      <c r="K325" s="70">
        <f t="shared" si="26"/>
        <v>9</v>
      </c>
      <c r="L325" s="139" t="str">
        <f t="shared" si="25"/>
        <v>Orta Risk</v>
      </c>
      <c r="M325" s="185"/>
      <c r="N325" s="232"/>
      <c r="O325" s="82"/>
      <c r="P325" s="82"/>
      <c r="Q325" s="76" t="s">
        <v>132</v>
      </c>
      <c r="R325" s="70">
        <v>1</v>
      </c>
      <c r="S325" s="70">
        <v>3</v>
      </c>
      <c r="T325" s="70">
        <f t="shared" si="27"/>
        <v>3</v>
      </c>
      <c r="U325" s="134" t="str">
        <f t="shared" si="28"/>
        <v>Katlanılabilir Riskler</v>
      </c>
      <c r="V325" s="80"/>
      <c r="W325" s="75" t="s">
        <v>136</v>
      </c>
    </row>
    <row r="326" spans="1:23" ht="135">
      <c r="A326" s="104">
        <v>323</v>
      </c>
      <c r="B326" s="77"/>
      <c r="C326" s="155" t="s">
        <v>1673</v>
      </c>
      <c r="D326" s="111" t="s">
        <v>26</v>
      </c>
      <c r="E326" s="110" t="s">
        <v>1139</v>
      </c>
      <c r="F326" s="178" t="s">
        <v>659</v>
      </c>
      <c r="G326" s="122" t="s">
        <v>1141</v>
      </c>
      <c r="H326" s="182" t="s">
        <v>3078</v>
      </c>
      <c r="I326" s="149">
        <v>2</v>
      </c>
      <c r="J326" s="150">
        <v>4</v>
      </c>
      <c r="K326" s="70">
        <f t="shared" si="26"/>
        <v>8</v>
      </c>
      <c r="L326" s="139" t="str">
        <f t="shared" si="25"/>
        <v>Orta Risk</v>
      </c>
      <c r="M326" s="185" t="s">
        <v>3175</v>
      </c>
      <c r="N326" s="232" t="s">
        <v>3176</v>
      </c>
      <c r="O326" s="82"/>
      <c r="P326" s="82"/>
      <c r="Q326" s="76" t="s">
        <v>132</v>
      </c>
      <c r="R326" s="70">
        <v>1</v>
      </c>
      <c r="S326" s="70">
        <v>3</v>
      </c>
      <c r="T326" s="70">
        <f t="shared" si="27"/>
        <v>3</v>
      </c>
      <c r="U326" s="134" t="str">
        <f t="shared" si="28"/>
        <v>Katlanılabilir Riskler</v>
      </c>
      <c r="V326" s="80"/>
      <c r="W326" s="75" t="s">
        <v>136</v>
      </c>
    </row>
    <row r="327" spans="1:23" ht="135">
      <c r="A327" s="104">
        <v>324</v>
      </c>
      <c r="B327" s="77"/>
      <c r="C327" s="155" t="s">
        <v>1674</v>
      </c>
      <c r="D327" s="111" t="s">
        <v>26</v>
      </c>
      <c r="E327" s="110" t="s">
        <v>1139</v>
      </c>
      <c r="F327" s="178" t="s">
        <v>660</v>
      </c>
      <c r="G327" s="122" t="s">
        <v>1141</v>
      </c>
      <c r="H327" s="182" t="s">
        <v>3080</v>
      </c>
      <c r="I327" s="149">
        <v>2</v>
      </c>
      <c r="J327" s="150">
        <v>4</v>
      </c>
      <c r="K327" s="70">
        <f t="shared" si="26"/>
        <v>8</v>
      </c>
      <c r="L327" s="139" t="str">
        <f t="shared" si="25"/>
        <v>Orta Risk</v>
      </c>
      <c r="M327" s="185" t="s">
        <v>3177</v>
      </c>
      <c r="N327" s="232" t="s">
        <v>3129</v>
      </c>
      <c r="O327" s="82"/>
      <c r="P327" s="82"/>
      <c r="Q327" s="76" t="s">
        <v>132</v>
      </c>
      <c r="R327" s="70">
        <v>1</v>
      </c>
      <c r="S327" s="70">
        <v>3</v>
      </c>
      <c r="T327" s="70">
        <f t="shared" si="27"/>
        <v>3</v>
      </c>
      <c r="U327" s="134" t="str">
        <f t="shared" si="28"/>
        <v>Katlanılabilir Riskler</v>
      </c>
      <c r="V327" s="80"/>
      <c r="W327" s="75" t="s">
        <v>136</v>
      </c>
    </row>
    <row r="328" spans="1:23" ht="135">
      <c r="A328" s="104">
        <v>325</v>
      </c>
      <c r="B328" s="77"/>
      <c r="C328" s="155" t="s">
        <v>1675</v>
      </c>
      <c r="D328" s="111" t="s">
        <v>26</v>
      </c>
      <c r="E328" s="110" t="s">
        <v>1139</v>
      </c>
      <c r="F328" s="178" t="s">
        <v>661</v>
      </c>
      <c r="G328" s="122" t="s">
        <v>1141</v>
      </c>
      <c r="H328" s="182" t="s">
        <v>3081</v>
      </c>
      <c r="I328" s="149">
        <v>3</v>
      </c>
      <c r="J328" s="150">
        <v>3</v>
      </c>
      <c r="K328" s="70">
        <f t="shared" si="26"/>
        <v>9</v>
      </c>
      <c r="L328" s="139" t="str">
        <f t="shared" si="25"/>
        <v>Orta Risk</v>
      </c>
      <c r="M328" s="185" t="s">
        <v>3178</v>
      </c>
      <c r="N328" s="232" t="s">
        <v>3179</v>
      </c>
      <c r="O328" s="82"/>
      <c r="P328" s="82"/>
      <c r="Q328" s="76" t="s">
        <v>132</v>
      </c>
      <c r="R328" s="70">
        <v>1</v>
      </c>
      <c r="S328" s="70">
        <v>3</v>
      </c>
      <c r="T328" s="70">
        <f t="shared" si="27"/>
        <v>3</v>
      </c>
      <c r="U328" s="134" t="str">
        <f t="shared" si="28"/>
        <v>Katlanılabilir Riskler</v>
      </c>
      <c r="V328" s="80"/>
      <c r="W328" s="75" t="s">
        <v>136</v>
      </c>
    </row>
    <row r="329" spans="1:23" ht="135">
      <c r="A329" s="104">
        <v>326</v>
      </c>
      <c r="B329" s="77"/>
      <c r="C329" s="155" t="s">
        <v>1676</v>
      </c>
      <c r="D329" s="111" t="s">
        <v>26</v>
      </c>
      <c r="E329" s="110" t="s">
        <v>1139</v>
      </c>
      <c r="F329" s="178" t="s">
        <v>662</v>
      </c>
      <c r="G329" s="122" t="s">
        <v>1141</v>
      </c>
      <c r="H329" s="182" t="s">
        <v>3082</v>
      </c>
      <c r="I329" s="149">
        <v>3</v>
      </c>
      <c r="J329" s="150">
        <v>3</v>
      </c>
      <c r="K329" s="70">
        <f t="shared" si="26"/>
        <v>9</v>
      </c>
      <c r="L329" s="139" t="str">
        <f t="shared" si="25"/>
        <v>Orta Risk</v>
      </c>
      <c r="M329" s="185" t="s">
        <v>3180</v>
      </c>
      <c r="N329" s="232" t="s">
        <v>1349</v>
      </c>
      <c r="O329" s="82"/>
      <c r="P329" s="82"/>
      <c r="Q329" s="76" t="s">
        <v>132</v>
      </c>
      <c r="R329" s="70">
        <v>1</v>
      </c>
      <c r="S329" s="70">
        <v>3</v>
      </c>
      <c r="T329" s="70">
        <f t="shared" si="27"/>
        <v>3</v>
      </c>
      <c r="U329" s="134" t="str">
        <f t="shared" si="28"/>
        <v>Katlanılabilir Riskler</v>
      </c>
      <c r="V329" s="80"/>
      <c r="W329" s="75" t="s">
        <v>136</v>
      </c>
    </row>
    <row r="330" spans="1:23" ht="135">
      <c r="A330" s="104">
        <v>327</v>
      </c>
      <c r="B330" s="77"/>
      <c r="C330" s="155" t="s">
        <v>1677</v>
      </c>
      <c r="D330" s="111" t="s">
        <v>26</v>
      </c>
      <c r="E330" s="110" t="s">
        <v>1139</v>
      </c>
      <c r="F330" s="178" t="s">
        <v>663</v>
      </c>
      <c r="G330" s="122" t="s">
        <v>1141</v>
      </c>
      <c r="H330" s="182" t="s">
        <v>3083</v>
      </c>
      <c r="I330" s="149">
        <v>3</v>
      </c>
      <c r="J330" s="150">
        <v>3</v>
      </c>
      <c r="K330" s="70">
        <f t="shared" si="26"/>
        <v>9</v>
      </c>
      <c r="L330" s="139" t="str">
        <f t="shared" si="25"/>
        <v>Orta Risk</v>
      </c>
      <c r="M330" s="185" t="s">
        <v>3163</v>
      </c>
      <c r="N330" s="232" t="s">
        <v>3119</v>
      </c>
      <c r="O330" s="82"/>
      <c r="P330" s="82"/>
      <c r="Q330" s="76" t="s">
        <v>132</v>
      </c>
      <c r="R330" s="70">
        <v>1</v>
      </c>
      <c r="S330" s="70">
        <v>3</v>
      </c>
      <c r="T330" s="70">
        <f t="shared" si="27"/>
        <v>3</v>
      </c>
      <c r="U330" s="134" t="str">
        <f t="shared" si="28"/>
        <v>Katlanılabilir Riskler</v>
      </c>
      <c r="V330" s="80"/>
      <c r="W330" s="75" t="s">
        <v>136</v>
      </c>
    </row>
    <row r="331" spans="1:23" ht="135">
      <c r="A331" s="104">
        <v>328</v>
      </c>
      <c r="B331" s="77"/>
      <c r="C331" s="155" t="s">
        <v>1678</v>
      </c>
      <c r="D331" s="111" t="s">
        <v>26</v>
      </c>
      <c r="E331" s="110" t="s">
        <v>1139</v>
      </c>
      <c r="F331" s="178" t="s">
        <v>664</v>
      </c>
      <c r="G331" s="122" t="s">
        <v>1141</v>
      </c>
      <c r="H331" s="182"/>
      <c r="I331" s="149">
        <v>3</v>
      </c>
      <c r="J331" s="150">
        <v>3</v>
      </c>
      <c r="K331" s="70">
        <f t="shared" si="26"/>
        <v>9</v>
      </c>
      <c r="L331" s="139" t="str">
        <f t="shared" si="25"/>
        <v>Orta Risk</v>
      </c>
      <c r="M331" s="185"/>
      <c r="N331" s="232"/>
      <c r="O331" s="82"/>
      <c r="P331" s="82"/>
      <c r="Q331" s="76" t="s">
        <v>132</v>
      </c>
      <c r="R331" s="70">
        <v>1</v>
      </c>
      <c r="S331" s="70">
        <v>3</v>
      </c>
      <c r="T331" s="70">
        <f t="shared" si="27"/>
        <v>3</v>
      </c>
      <c r="U331" s="134" t="str">
        <f t="shared" si="28"/>
        <v>Katlanılabilir Riskler</v>
      </c>
      <c r="V331" s="80"/>
      <c r="W331" s="75" t="s">
        <v>136</v>
      </c>
    </row>
    <row r="332" spans="1:23" ht="135">
      <c r="A332" s="104">
        <v>329</v>
      </c>
      <c r="B332" s="77"/>
      <c r="C332" s="155" t="s">
        <v>1679</v>
      </c>
      <c r="D332" s="111" t="s">
        <v>26</v>
      </c>
      <c r="E332" s="110" t="s">
        <v>1139</v>
      </c>
      <c r="F332" s="178" t="s">
        <v>665</v>
      </c>
      <c r="G332" s="122" t="s">
        <v>1141</v>
      </c>
      <c r="H332" s="182" t="s">
        <v>3084</v>
      </c>
      <c r="I332" s="149">
        <v>2</v>
      </c>
      <c r="J332" s="150">
        <v>5</v>
      </c>
      <c r="K332" s="70">
        <f t="shared" si="26"/>
        <v>10</v>
      </c>
      <c r="L332" s="139" t="str">
        <f t="shared" si="25"/>
        <v>Orta Risk</v>
      </c>
      <c r="M332" s="185" t="s">
        <v>3181</v>
      </c>
      <c r="N332" s="232" t="s">
        <v>3182</v>
      </c>
      <c r="O332" s="82"/>
      <c r="P332" s="82"/>
      <c r="Q332" s="76" t="s">
        <v>132</v>
      </c>
      <c r="R332" s="70">
        <v>1</v>
      </c>
      <c r="S332" s="70">
        <v>3</v>
      </c>
      <c r="T332" s="70">
        <f t="shared" si="27"/>
        <v>3</v>
      </c>
      <c r="U332" s="134" t="str">
        <f t="shared" si="28"/>
        <v>Katlanılabilir Riskler</v>
      </c>
      <c r="V332" s="80"/>
      <c r="W332" s="75" t="s">
        <v>136</v>
      </c>
    </row>
    <row r="333" spans="1:23" ht="135">
      <c r="A333" s="104">
        <v>330</v>
      </c>
      <c r="B333" s="77"/>
      <c r="C333" s="155" t="s">
        <v>1680</v>
      </c>
      <c r="D333" s="111" t="s">
        <v>26</v>
      </c>
      <c r="E333" s="110" t="s">
        <v>1139</v>
      </c>
      <c r="F333" s="178" t="s">
        <v>666</v>
      </c>
      <c r="G333" s="122" t="s">
        <v>1141</v>
      </c>
      <c r="H333" s="182" t="s">
        <v>3085</v>
      </c>
      <c r="I333" s="149">
        <v>3</v>
      </c>
      <c r="J333" s="150">
        <v>3</v>
      </c>
      <c r="K333" s="70">
        <f t="shared" si="26"/>
        <v>9</v>
      </c>
      <c r="L333" s="139" t="str">
        <f t="shared" si="25"/>
        <v>Orta Risk</v>
      </c>
      <c r="M333" s="185" t="s">
        <v>3183</v>
      </c>
      <c r="N333" s="232" t="s">
        <v>3184</v>
      </c>
      <c r="O333" s="82"/>
      <c r="P333" s="82"/>
      <c r="Q333" s="76" t="s">
        <v>132</v>
      </c>
      <c r="R333" s="70">
        <v>1</v>
      </c>
      <c r="S333" s="70">
        <v>3</v>
      </c>
      <c r="T333" s="70">
        <f t="shared" si="27"/>
        <v>3</v>
      </c>
      <c r="U333" s="134" t="str">
        <f t="shared" si="28"/>
        <v>Katlanılabilir Riskler</v>
      </c>
      <c r="V333" s="80"/>
      <c r="W333" s="75" t="s">
        <v>136</v>
      </c>
    </row>
    <row r="334" spans="1:23" ht="135">
      <c r="A334" s="104">
        <v>331</v>
      </c>
      <c r="B334" s="77"/>
      <c r="C334" s="155" t="s">
        <v>1681</v>
      </c>
      <c r="D334" s="111" t="s">
        <v>26</v>
      </c>
      <c r="E334" s="110" t="s">
        <v>1139</v>
      </c>
      <c r="F334" s="188"/>
      <c r="G334" s="122" t="s">
        <v>1141</v>
      </c>
      <c r="H334" s="182"/>
      <c r="I334" s="149">
        <v>3</v>
      </c>
      <c r="J334" s="150">
        <v>3</v>
      </c>
      <c r="K334" s="70">
        <f t="shared" si="26"/>
        <v>9</v>
      </c>
      <c r="L334" s="139" t="str">
        <f t="shared" si="25"/>
        <v>Orta Risk</v>
      </c>
      <c r="M334" s="185"/>
      <c r="N334" s="232"/>
      <c r="O334" s="82"/>
      <c r="P334" s="82"/>
      <c r="Q334" s="76" t="s">
        <v>132</v>
      </c>
      <c r="R334" s="70">
        <v>1</v>
      </c>
      <c r="S334" s="70">
        <v>3</v>
      </c>
      <c r="T334" s="70">
        <f t="shared" si="27"/>
        <v>3</v>
      </c>
      <c r="U334" s="134" t="str">
        <f t="shared" si="28"/>
        <v>Katlanılabilir Riskler</v>
      </c>
      <c r="V334" s="80"/>
      <c r="W334" s="75" t="s">
        <v>136</v>
      </c>
    </row>
    <row r="335" spans="1:23" ht="135">
      <c r="A335" s="104">
        <v>332</v>
      </c>
      <c r="B335" s="77"/>
      <c r="C335" s="155" t="s">
        <v>1682</v>
      </c>
      <c r="D335" s="111" t="s">
        <v>26</v>
      </c>
      <c r="E335" s="110" t="s">
        <v>1139</v>
      </c>
      <c r="F335" s="188"/>
      <c r="G335" s="122" t="s">
        <v>1141</v>
      </c>
      <c r="H335" s="182"/>
      <c r="I335" s="149">
        <v>3</v>
      </c>
      <c r="J335" s="150">
        <v>3</v>
      </c>
      <c r="K335" s="70">
        <f t="shared" si="26"/>
        <v>9</v>
      </c>
      <c r="L335" s="139" t="str">
        <f t="shared" si="25"/>
        <v>Orta Risk</v>
      </c>
      <c r="M335" s="185"/>
      <c r="N335" s="232"/>
      <c r="O335" s="82"/>
      <c r="P335" s="82"/>
      <c r="Q335" s="76" t="s">
        <v>132</v>
      </c>
      <c r="R335" s="70">
        <v>1</v>
      </c>
      <c r="S335" s="70">
        <v>3</v>
      </c>
      <c r="T335" s="70">
        <f t="shared" si="27"/>
        <v>3</v>
      </c>
      <c r="U335" s="134" t="str">
        <f t="shared" si="28"/>
        <v>Katlanılabilir Riskler</v>
      </c>
      <c r="V335" s="80"/>
      <c r="W335" s="75" t="s">
        <v>136</v>
      </c>
    </row>
    <row r="336" spans="1:23" ht="135">
      <c r="A336" s="104">
        <v>333</v>
      </c>
      <c r="B336" s="77"/>
      <c r="C336" s="155" t="s">
        <v>1683</v>
      </c>
      <c r="D336" s="111" t="s">
        <v>26</v>
      </c>
      <c r="E336" s="110" t="s">
        <v>1139</v>
      </c>
      <c r="F336" s="188"/>
      <c r="G336" s="122" t="s">
        <v>1141</v>
      </c>
      <c r="H336" s="182"/>
      <c r="I336" s="149">
        <v>3</v>
      </c>
      <c r="J336" s="150">
        <v>3</v>
      </c>
      <c r="K336" s="70">
        <f t="shared" si="26"/>
        <v>9</v>
      </c>
      <c r="L336" s="139" t="str">
        <f t="shared" si="25"/>
        <v>Orta Risk</v>
      </c>
      <c r="M336" s="185"/>
      <c r="N336" s="232"/>
      <c r="O336" s="82"/>
      <c r="P336" s="82"/>
      <c r="Q336" s="76" t="s">
        <v>132</v>
      </c>
      <c r="R336" s="70">
        <v>1</v>
      </c>
      <c r="S336" s="70">
        <v>3</v>
      </c>
      <c r="T336" s="70">
        <f t="shared" si="27"/>
        <v>3</v>
      </c>
      <c r="U336" s="134" t="str">
        <f t="shared" si="28"/>
        <v>Katlanılabilir Riskler</v>
      </c>
      <c r="V336" s="80"/>
      <c r="W336" s="75" t="s">
        <v>136</v>
      </c>
    </row>
    <row r="337" spans="1:23" ht="144">
      <c r="A337" s="104">
        <v>334</v>
      </c>
      <c r="B337" s="77"/>
      <c r="C337" s="155" t="s">
        <v>1684</v>
      </c>
      <c r="D337" s="111" t="s">
        <v>26</v>
      </c>
      <c r="E337" s="110" t="s">
        <v>1140</v>
      </c>
      <c r="F337" s="178" t="s">
        <v>667</v>
      </c>
      <c r="G337" s="122" t="s">
        <v>1142</v>
      </c>
      <c r="H337" s="182" t="s">
        <v>3086</v>
      </c>
      <c r="I337" s="149">
        <v>3</v>
      </c>
      <c r="J337" s="150">
        <v>3</v>
      </c>
      <c r="K337" s="70">
        <f t="shared" si="26"/>
        <v>9</v>
      </c>
      <c r="L337" s="139" t="str">
        <f t="shared" si="25"/>
        <v>Orta Risk</v>
      </c>
      <c r="M337" s="185" t="s">
        <v>3185</v>
      </c>
      <c r="N337" s="232" t="s">
        <v>3186</v>
      </c>
      <c r="O337" s="82"/>
      <c r="P337" s="82"/>
      <c r="Q337" s="76" t="s">
        <v>132</v>
      </c>
      <c r="R337" s="70">
        <v>1</v>
      </c>
      <c r="S337" s="70">
        <v>3</v>
      </c>
      <c r="T337" s="70">
        <f t="shared" si="27"/>
        <v>3</v>
      </c>
      <c r="U337" s="134" t="str">
        <f t="shared" si="28"/>
        <v>Katlanılabilir Riskler</v>
      </c>
      <c r="V337" s="80"/>
      <c r="W337" s="75" t="s">
        <v>136</v>
      </c>
    </row>
    <row r="338" spans="1:23" ht="135">
      <c r="A338" s="104">
        <v>335</v>
      </c>
      <c r="B338" s="77"/>
      <c r="C338" s="155" t="s">
        <v>1685</v>
      </c>
      <c r="D338" s="111" t="s">
        <v>26</v>
      </c>
      <c r="E338" s="110" t="s">
        <v>1140</v>
      </c>
      <c r="F338" s="178" t="s">
        <v>668</v>
      </c>
      <c r="G338" s="122" t="s">
        <v>1142</v>
      </c>
      <c r="H338" s="182" t="s">
        <v>3087</v>
      </c>
      <c r="I338" s="149">
        <v>3</v>
      </c>
      <c r="J338" s="150">
        <v>3</v>
      </c>
      <c r="K338" s="70">
        <f t="shared" si="26"/>
        <v>9</v>
      </c>
      <c r="L338" s="139" t="str">
        <f t="shared" si="25"/>
        <v>Orta Risk</v>
      </c>
      <c r="M338" s="185" t="s">
        <v>3187</v>
      </c>
      <c r="N338" s="232" t="s">
        <v>3188</v>
      </c>
      <c r="O338" s="82"/>
      <c r="P338" s="82"/>
      <c r="Q338" s="76" t="s">
        <v>132</v>
      </c>
      <c r="R338" s="70">
        <v>1</v>
      </c>
      <c r="S338" s="70">
        <v>3</v>
      </c>
      <c r="T338" s="70">
        <f t="shared" si="27"/>
        <v>3</v>
      </c>
      <c r="U338" s="134" t="str">
        <f t="shared" si="28"/>
        <v>Katlanılabilir Riskler</v>
      </c>
      <c r="V338" s="80"/>
      <c r="W338" s="75" t="s">
        <v>136</v>
      </c>
    </row>
    <row r="339" spans="1:23" ht="135">
      <c r="A339" s="104">
        <v>336</v>
      </c>
      <c r="B339" s="77"/>
      <c r="C339" s="155" t="s">
        <v>1686</v>
      </c>
      <c r="D339" s="111" t="s">
        <v>26</v>
      </c>
      <c r="E339" s="110" t="s">
        <v>1140</v>
      </c>
      <c r="F339" s="178" t="s">
        <v>669</v>
      </c>
      <c r="G339" s="122" t="s">
        <v>1142</v>
      </c>
      <c r="H339" s="182" t="s">
        <v>3088</v>
      </c>
      <c r="I339" s="149">
        <v>3</v>
      </c>
      <c r="J339" s="150">
        <v>3</v>
      </c>
      <c r="K339" s="70">
        <f t="shared" si="26"/>
        <v>9</v>
      </c>
      <c r="L339" s="139" t="str">
        <f t="shared" si="25"/>
        <v>Orta Risk</v>
      </c>
      <c r="M339" s="185" t="s">
        <v>3189</v>
      </c>
      <c r="N339" s="232" t="s">
        <v>3186</v>
      </c>
      <c r="O339" s="82"/>
      <c r="P339" s="82"/>
      <c r="Q339" s="76" t="s">
        <v>132</v>
      </c>
      <c r="R339" s="70">
        <v>1</v>
      </c>
      <c r="S339" s="70">
        <v>3</v>
      </c>
      <c r="T339" s="70">
        <f t="shared" si="27"/>
        <v>3</v>
      </c>
      <c r="U339" s="134" t="str">
        <f t="shared" si="28"/>
        <v>Katlanılabilir Riskler</v>
      </c>
      <c r="V339" s="80"/>
      <c r="W339" s="75" t="s">
        <v>136</v>
      </c>
    </row>
    <row r="340" spans="1:23" ht="135">
      <c r="A340" s="104">
        <v>337</v>
      </c>
      <c r="B340" s="77"/>
      <c r="C340" s="155" t="s">
        <v>1687</v>
      </c>
      <c r="D340" s="111" t="s">
        <v>26</v>
      </c>
      <c r="E340" s="110" t="s">
        <v>1140</v>
      </c>
      <c r="F340" s="178" t="s">
        <v>670</v>
      </c>
      <c r="G340" s="122" t="s">
        <v>1142</v>
      </c>
      <c r="H340" s="182" t="s">
        <v>3089</v>
      </c>
      <c r="I340" s="149">
        <v>3</v>
      </c>
      <c r="J340" s="150">
        <v>3</v>
      </c>
      <c r="K340" s="70">
        <f t="shared" si="26"/>
        <v>9</v>
      </c>
      <c r="L340" s="139" t="str">
        <f t="shared" si="25"/>
        <v>Orta Risk</v>
      </c>
      <c r="M340" s="185" t="s">
        <v>3190</v>
      </c>
      <c r="N340" s="232" t="s">
        <v>3021</v>
      </c>
      <c r="O340" s="82"/>
      <c r="P340" s="82"/>
      <c r="Q340" s="76" t="s">
        <v>132</v>
      </c>
      <c r="R340" s="70">
        <v>1</v>
      </c>
      <c r="S340" s="70">
        <v>3</v>
      </c>
      <c r="T340" s="70">
        <f t="shared" si="27"/>
        <v>3</v>
      </c>
      <c r="U340" s="134" t="str">
        <f t="shared" si="28"/>
        <v>Katlanılabilir Riskler</v>
      </c>
      <c r="V340" s="80"/>
      <c r="W340" s="75" t="s">
        <v>136</v>
      </c>
    </row>
    <row r="341" spans="1:23" ht="135">
      <c r="A341" s="104">
        <v>338</v>
      </c>
      <c r="B341" s="77"/>
      <c r="C341" s="155" t="s">
        <v>1688</v>
      </c>
      <c r="D341" s="111" t="s">
        <v>26</v>
      </c>
      <c r="E341" s="110" t="s">
        <v>1140</v>
      </c>
      <c r="F341" s="178" t="s">
        <v>411</v>
      </c>
      <c r="G341" s="122" t="s">
        <v>1142</v>
      </c>
      <c r="H341" s="182" t="s">
        <v>3086</v>
      </c>
      <c r="I341" s="149">
        <v>3</v>
      </c>
      <c r="J341" s="150">
        <v>3</v>
      </c>
      <c r="K341" s="70">
        <f t="shared" si="26"/>
        <v>9</v>
      </c>
      <c r="L341" s="139" t="str">
        <f t="shared" si="25"/>
        <v>Orta Risk</v>
      </c>
      <c r="M341" s="185" t="s">
        <v>3191</v>
      </c>
      <c r="N341" s="232" t="s">
        <v>3192</v>
      </c>
      <c r="O341" s="82"/>
      <c r="P341" s="82"/>
      <c r="Q341" s="76" t="s">
        <v>132</v>
      </c>
      <c r="R341" s="70">
        <v>1</v>
      </c>
      <c r="S341" s="70">
        <v>3</v>
      </c>
      <c r="T341" s="70">
        <f t="shared" si="27"/>
        <v>3</v>
      </c>
      <c r="U341" s="134" t="str">
        <f t="shared" si="28"/>
        <v>Katlanılabilir Riskler</v>
      </c>
      <c r="V341" s="80"/>
      <c r="W341" s="75" t="s">
        <v>136</v>
      </c>
    </row>
    <row r="342" spans="1:23" ht="135">
      <c r="A342" s="104">
        <v>339</v>
      </c>
      <c r="B342" s="77"/>
      <c r="C342" s="155" t="s">
        <v>1689</v>
      </c>
      <c r="D342" s="111" t="s">
        <v>26</v>
      </c>
      <c r="E342" s="110" t="s">
        <v>1140</v>
      </c>
      <c r="F342" s="178" t="s">
        <v>671</v>
      </c>
      <c r="G342" s="122" t="s">
        <v>1142</v>
      </c>
      <c r="H342" s="182" t="s">
        <v>3090</v>
      </c>
      <c r="I342" s="149">
        <v>3</v>
      </c>
      <c r="J342" s="150">
        <v>3</v>
      </c>
      <c r="K342" s="70">
        <f t="shared" si="26"/>
        <v>9</v>
      </c>
      <c r="L342" s="139" t="str">
        <f t="shared" si="25"/>
        <v>Orta Risk</v>
      </c>
      <c r="M342" s="185" t="s">
        <v>3193</v>
      </c>
      <c r="N342" s="232" t="s">
        <v>3119</v>
      </c>
      <c r="O342" s="82"/>
      <c r="P342" s="82"/>
      <c r="Q342" s="76" t="s">
        <v>132</v>
      </c>
      <c r="R342" s="70">
        <v>1</v>
      </c>
      <c r="S342" s="70">
        <v>3</v>
      </c>
      <c r="T342" s="70">
        <f t="shared" si="27"/>
        <v>3</v>
      </c>
      <c r="U342" s="134" t="str">
        <f t="shared" si="28"/>
        <v>Katlanılabilir Riskler</v>
      </c>
      <c r="V342" s="80"/>
      <c r="W342" s="75" t="s">
        <v>136</v>
      </c>
    </row>
    <row r="343" spans="1:23" ht="135">
      <c r="A343" s="104">
        <v>340</v>
      </c>
      <c r="B343" s="77"/>
      <c r="C343" s="155" t="s">
        <v>1690</v>
      </c>
      <c r="D343" s="111" t="s">
        <v>26</v>
      </c>
      <c r="E343" s="110" t="s">
        <v>1140</v>
      </c>
      <c r="F343" s="178" t="s">
        <v>672</v>
      </c>
      <c r="G343" s="122" t="s">
        <v>1142</v>
      </c>
      <c r="H343" s="182" t="s">
        <v>3091</v>
      </c>
      <c r="I343" s="149">
        <v>3</v>
      </c>
      <c r="J343" s="150">
        <v>3</v>
      </c>
      <c r="K343" s="70">
        <f t="shared" si="26"/>
        <v>9</v>
      </c>
      <c r="L343" s="139" t="str">
        <f t="shared" si="25"/>
        <v>Orta Risk</v>
      </c>
      <c r="M343" s="185" t="s">
        <v>3194</v>
      </c>
      <c r="N343" s="232" t="s">
        <v>3129</v>
      </c>
      <c r="O343" s="82"/>
      <c r="P343" s="82"/>
      <c r="Q343" s="76" t="s">
        <v>132</v>
      </c>
      <c r="R343" s="70">
        <v>1</v>
      </c>
      <c r="S343" s="70">
        <v>3</v>
      </c>
      <c r="T343" s="70">
        <f t="shared" si="27"/>
        <v>3</v>
      </c>
      <c r="U343" s="134" t="str">
        <f t="shared" si="28"/>
        <v>Katlanılabilir Riskler</v>
      </c>
      <c r="V343" s="80"/>
      <c r="W343" s="75" t="s">
        <v>136</v>
      </c>
    </row>
    <row r="344" spans="1:23" ht="135">
      <c r="A344" s="104">
        <v>341</v>
      </c>
      <c r="B344" s="77"/>
      <c r="C344" s="155" t="s">
        <v>1691</v>
      </c>
      <c r="D344" s="111" t="s">
        <v>26</v>
      </c>
      <c r="E344" s="110" t="s">
        <v>1140</v>
      </c>
      <c r="F344" s="178" t="s">
        <v>673</v>
      </c>
      <c r="G344" s="122" t="s">
        <v>1142</v>
      </c>
      <c r="H344" s="182" t="s">
        <v>3092</v>
      </c>
      <c r="I344" s="149">
        <v>3</v>
      </c>
      <c r="J344" s="150">
        <v>3</v>
      </c>
      <c r="K344" s="70">
        <f t="shared" si="26"/>
        <v>9</v>
      </c>
      <c r="L344" s="139" t="str">
        <f t="shared" si="25"/>
        <v>Orta Risk</v>
      </c>
      <c r="M344" s="185" t="s">
        <v>3195</v>
      </c>
      <c r="N344" s="232" t="s">
        <v>3196</v>
      </c>
      <c r="O344" s="82"/>
      <c r="P344" s="82"/>
      <c r="Q344" s="76" t="s">
        <v>132</v>
      </c>
      <c r="R344" s="70">
        <v>1</v>
      </c>
      <c r="S344" s="70">
        <v>3</v>
      </c>
      <c r="T344" s="70">
        <f t="shared" si="27"/>
        <v>3</v>
      </c>
      <c r="U344" s="134" t="str">
        <f t="shared" si="28"/>
        <v>Katlanılabilir Riskler</v>
      </c>
      <c r="V344" s="80"/>
      <c r="W344" s="75" t="s">
        <v>136</v>
      </c>
    </row>
    <row r="345" spans="1:23" ht="135">
      <c r="A345" s="104">
        <v>342</v>
      </c>
      <c r="B345" s="77"/>
      <c r="C345" s="155" t="s">
        <v>1692</v>
      </c>
      <c r="D345" s="111" t="s">
        <v>26</v>
      </c>
      <c r="E345" s="110" t="s">
        <v>1140</v>
      </c>
      <c r="F345" s="178" t="s">
        <v>674</v>
      </c>
      <c r="G345" s="122" t="s">
        <v>1142</v>
      </c>
      <c r="H345" s="182" t="s">
        <v>3093</v>
      </c>
      <c r="I345" s="149">
        <v>3</v>
      </c>
      <c r="J345" s="150">
        <v>3</v>
      </c>
      <c r="K345" s="70">
        <f t="shared" si="26"/>
        <v>9</v>
      </c>
      <c r="L345" s="139" t="str">
        <f t="shared" si="25"/>
        <v>Orta Risk</v>
      </c>
      <c r="M345" s="185" t="s">
        <v>3197</v>
      </c>
      <c r="N345" s="232" t="s">
        <v>3196</v>
      </c>
      <c r="O345" s="82"/>
      <c r="P345" s="82"/>
      <c r="Q345" s="76" t="s">
        <v>132</v>
      </c>
      <c r="R345" s="70">
        <v>1</v>
      </c>
      <c r="S345" s="70">
        <v>3</v>
      </c>
      <c r="T345" s="70">
        <f t="shared" si="27"/>
        <v>3</v>
      </c>
      <c r="U345" s="134" t="str">
        <f t="shared" si="28"/>
        <v>Katlanılabilir Riskler</v>
      </c>
      <c r="V345" s="80"/>
      <c r="W345" s="75" t="s">
        <v>136</v>
      </c>
    </row>
    <row r="346" spans="1:23" ht="135">
      <c r="A346" s="104">
        <v>343</v>
      </c>
      <c r="B346" s="77"/>
      <c r="C346" s="155" t="s">
        <v>1693</v>
      </c>
      <c r="D346" s="111" t="s">
        <v>26</v>
      </c>
      <c r="E346" s="110" t="s">
        <v>1140</v>
      </c>
      <c r="F346" s="178" t="s">
        <v>675</v>
      </c>
      <c r="G346" s="122" t="s">
        <v>1142</v>
      </c>
      <c r="H346" s="182" t="s">
        <v>3086</v>
      </c>
      <c r="I346" s="149">
        <v>3</v>
      </c>
      <c r="J346" s="150">
        <v>3</v>
      </c>
      <c r="K346" s="70">
        <f t="shared" si="26"/>
        <v>9</v>
      </c>
      <c r="L346" s="139" t="str">
        <f t="shared" si="25"/>
        <v>Orta Risk</v>
      </c>
      <c r="M346" s="185" t="s">
        <v>3191</v>
      </c>
      <c r="N346" s="232" t="s">
        <v>3192</v>
      </c>
      <c r="O346" s="82"/>
      <c r="P346" s="82"/>
      <c r="Q346" s="76" t="s">
        <v>132</v>
      </c>
      <c r="R346" s="70">
        <v>1</v>
      </c>
      <c r="S346" s="70">
        <v>3</v>
      </c>
      <c r="T346" s="70">
        <f t="shared" si="27"/>
        <v>3</v>
      </c>
      <c r="U346" s="134" t="str">
        <f t="shared" si="28"/>
        <v>Katlanılabilir Riskler</v>
      </c>
      <c r="V346" s="80"/>
      <c r="W346" s="75" t="s">
        <v>136</v>
      </c>
    </row>
    <row r="347" spans="1:23" ht="135">
      <c r="A347" s="104">
        <v>344</v>
      </c>
      <c r="B347" s="77"/>
      <c r="C347" s="155" t="s">
        <v>1694</v>
      </c>
      <c r="D347" s="111" t="s">
        <v>26</v>
      </c>
      <c r="E347" s="110" t="s">
        <v>1140</v>
      </c>
      <c r="F347" s="178" t="s">
        <v>676</v>
      </c>
      <c r="G347" s="122" t="s">
        <v>1142</v>
      </c>
      <c r="H347" s="182" t="s">
        <v>3086</v>
      </c>
      <c r="I347" s="149">
        <v>3</v>
      </c>
      <c r="J347" s="150">
        <v>3</v>
      </c>
      <c r="K347" s="70">
        <f t="shared" si="26"/>
        <v>9</v>
      </c>
      <c r="L347" s="139" t="str">
        <f t="shared" si="25"/>
        <v>Orta Risk</v>
      </c>
      <c r="M347" s="185" t="s">
        <v>3198</v>
      </c>
      <c r="N347" s="232" t="s">
        <v>3192</v>
      </c>
      <c r="O347" s="82"/>
      <c r="P347" s="82"/>
      <c r="Q347" s="76" t="s">
        <v>132</v>
      </c>
      <c r="R347" s="70">
        <v>1</v>
      </c>
      <c r="S347" s="70">
        <v>3</v>
      </c>
      <c r="T347" s="70">
        <f t="shared" si="27"/>
        <v>3</v>
      </c>
      <c r="U347" s="134" t="str">
        <f t="shared" si="28"/>
        <v>Katlanılabilir Riskler</v>
      </c>
      <c r="V347" s="80"/>
      <c r="W347" s="75" t="s">
        <v>136</v>
      </c>
    </row>
    <row r="348" spans="1:23" ht="135">
      <c r="A348" s="104">
        <v>345</v>
      </c>
      <c r="B348" s="77"/>
      <c r="C348" s="155" t="s">
        <v>1695</v>
      </c>
      <c r="D348" s="111" t="s">
        <v>26</v>
      </c>
      <c r="E348" s="110" t="s">
        <v>1140</v>
      </c>
      <c r="F348" s="188"/>
      <c r="G348" s="122" t="s">
        <v>1142</v>
      </c>
      <c r="H348" s="182"/>
      <c r="I348" s="149">
        <v>3</v>
      </c>
      <c r="J348" s="150">
        <v>3</v>
      </c>
      <c r="K348" s="70">
        <f t="shared" si="26"/>
        <v>9</v>
      </c>
      <c r="L348" s="139" t="str">
        <f t="shared" si="25"/>
        <v>Orta Risk</v>
      </c>
      <c r="M348" s="185"/>
      <c r="N348" s="232"/>
      <c r="O348" s="82"/>
      <c r="P348" s="82"/>
      <c r="Q348" s="76" t="s">
        <v>132</v>
      </c>
      <c r="R348" s="70">
        <v>1</v>
      </c>
      <c r="S348" s="70">
        <v>3</v>
      </c>
      <c r="T348" s="70">
        <f t="shared" si="27"/>
        <v>3</v>
      </c>
      <c r="U348" s="134" t="str">
        <f t="shared" si="28"/>
        <v>Katlanılabilir Riskler</v>
      </c>
      <c r="V348" s="80"/>
      <c r="W348" s="75" t="s">
        <v>136</v>
      </c>
    </row>
    <row r="349" spans="1:23" ht="135">
      <c r="A349" s="104">
        <v>346</v>
      </c>
      <c r="B349" s="77"/>
      <c r="C349" s="155" t="s">
        <v>1696</v>
      </c>
      <c r="D349" s="111" t="s">
        <v>26</v>
      </c>
      <c r="E349" s="110" t="s">
        <v>1140</v>
      </c>
      <c r="F349" s="188"/>
      <c r="G349" s="122" t="s">
        <v>1142</v>
      </c>
      <c r="H349" s="182"/>
      <c r="I349" s="149">
        <v>3</v>
      </c>
      <c r="J349" s="150">
        <v>3</v>
      </c>
      <c r="K349" s="70">
        <f t="shared" si="26"/>
        <v>9</v>
      </c>
      <c r="L349" s="139" t="str">
        <f t="shared" si="25"/>
        <v>Orta Risk</v>
      </c>
      <c r="M349" s="185"/>
      <c r="N349" s="232"/>
      <c r="O349" s="82"/>
      <c r="P349" s="82"/>
      <c r="Q349" s="76" t="s">
        <v>132</v>
      </c>
      <c r="R349" s="70">
        <v>1</v>
      </c>
      <c r="S349" s="70">
        <v>3</v>
      </c>
      <c r="T349" s="70">
        <f t="shared" si="27"/>
        <v>3</v>
      </c>
      <c r="U349" s="134" t="str">
        <f t="shared" si="28"/>
        <v>Katlanılabilir Riskler</v>
      </c>
      <c r="V349" s="80"/>
      <c r="W349" s="75" t="s">
        <v>136</v>
      </c>
    </row>
    <row r="350" spans="1:23" ht="135">
      <c r="A350" s="104">
        <v>347</v>
      </c>
      <c r="B350" s="77"/>
      <c r="C350" s="155" t="s">
        <v>1697</v>
      </c>
      <c r="D350" s="111" t="s">
        <v>26</v>
      </c>
      <c r="E350" s="110" t="s">
        <v>1140</v>
      </c>
      <c r="F350" s="188"/>
      <c r="G350" s="122" t="s">
        <v>1142</v>
      </c>
      <c r="H350" s="182"/>
      <c r="I350" s="149">
        <v>3</v>
      </c>
      <c r="J350" s="150">
        <v>3</v>
      </c>
      <c r="K350" s="70">
        <f t="shared" si="26"/>
        <v>9</v>
      </c>
      <c r="L350" s="139" t="str">
        <f t="shared" si="25"/>
        <v>Orta Risk</v>
      </c>
      <c r="M350" s="185"/>
      <c r="N350" s="232"/>
      <c r="O350" s="82"/>
      <c r="P350" s="82"/>
      <c r="Q350" s="76" t="s">
        <v>132</v>
      </c>
      <c r="R350" s="70">
        <v>1</v>
      </c>
      <c r="S350" s="70">
        <v>3</v>
      </c>
      <c r="T350" s="70">
        <f t="shared" si="27"/>
        <v>3</v>
      </c>
      <c r="U350" s="134" t="str">
        <f t="shared" si="28"/>
        <v>Katlanılabilir Riskler</v>
      </c>
      <c r="V350" s="80"/>
      <c r="W350" s="75" t="s">
        <v>136</v>
      </c>
    </row>
    <row r="351" spans="1:23" ht="135">
      <c r="A351" s="104">
        <v>348</v>
      </c>
      <c r="B351" s="77"/>
      <c r="C351" s="155" t="s">
        <v>1698</v>
      </c>
      <c r="D351" s="111" t="s">
        <v>26</v>
      </c>
      <c r="E351" s="110" t="s">
        <v>1140</v>
      </c>
      <c r="F351" s="188"/>
      <c r="G351" s="122" t="s">
        <v>1142</v>
      </c>
      <c r="H351" s="182"/>
      <c r="I351" s="149">
        <v>3</v>
      </c>
      <c r="J351" s="150">
        <v>3</v>
      </c>
      <c r="K351" s="70">
        <f t="shared" si="26"/>
        <v>9</v>
      </c>
      <c r="L351" s="139" t="str">
        <f t="shared" si="25"/>
        <v>Orta Risk</v>
      </c>
      <c r="M351" s="185"/>
      <c r="N351" s="232"/>
      <c r="O351" s="82"/>
      <c r="P351" s="82"/>
      <c r="Q351" s="76" t="s">
        <v>132</v>
      </c>
      <c r="R351" s="70">
        <v>1</v>
      </c>
      <c r="S351" s="70">
        <v>3</v>
      </c>
      <c r="T351" s="70">
        <f t="shared" si="27"/>
        <v>3</v>
      </c>
      <c r="U351" s="134" t="str">
        <f t="shared" si="28"/>
        <v>Katlanılabilir Riskler</v>
      </c>
      <c r="V351" s="80"/>
      <c r="W351" s="75" t="s">
        <v>136</v>
      </c>
    </row>
    <row r="352" spans="1:23" ht="135">
      <c r="A352" s="104">
        <v>349</v>
      </c>
      <c r="B352" s="77"/>
      <c r="C352" s="155" t="s">
        <v>1699</v>
      </c>
      <c r="D352" s="111" t="s">
        <v>26</v>
      </c>
      <c r="E352" s="110" t="s">
        <v>1140</v>
      </c>
      <c r="F352" s="188"/>
      <c r="G352" s="122" t="s">
        <v>1142</v>
      </c>
      <c r="H352" s="182"/>
      <c r="I352" s="149">
        <v>3</v>
      </c>
      <c r="J352" s="150">
        <v>3</v>
      </c>
      <c r="K352" s="70">
        <f t="shared" si="26"/>
        <v>9</v>
      </c>
      <c r="L352" s="139" t="str">
        <f t="shared" si="25"/>
        <v>Orta Risk</v>
      </c>
      <c r="M352" s="185"/>
      <c r="N352" s="232"/>
      <c r="O352" s="82"/>
      <c r="P352" s="82"/>
      <c r="Q352" s="76" t="s">
        <v>132</v>
      </c>
      <c r="R352" s="70">
        <v>1</v>
      </c>
      <c r="S352" s="70">
        <v>3</v>
      </c>
      <c r="T352" s="70">
        <f t="shared" si="27"/>
        <v>3</v>
      </c>
      <c r="U352" s="134" t="str">
        <f t="shared" si="28"/>
        <v>Katlanılabilir Riskler</v>
      </c>
      <c r="V352" s="80"/>
      <c r="W352" s="75" t="s">
        <v>136</v>
      </c>
    </row>
    <row r="353" spans="1:23" ht="168">
      <c r="A353" s="104">
        <v>350</v>
      </c>
      <c r="B353" s="77"/>
      <c r="C353" s="155" t="s">
        <v>1700</v>
      </c>
      <c r="D353" s="111" t="s">
        <v>26</v>
      </c>
      <c r="E353" s="110" t="s">
        <v>1143</v>
      </c>
      <c r="F353" s="178" t="s">
        <v>677</v>
      </c>
      <c r="G353" s="122" t="s">
        <v>1144</v>
      </c>
      <c r="H353" s="182" t="s">
        <v>3094</v>
      </c>
      <c r="I353" s="149">
        <v>4</v>
      </c>
      <c r="J353" s="150">
        <v>5</v>
      </c>
      <c r="K353" s="70">
        <f t="shared" si="26"/>
        <v>20</v>
      </c>
      <c r="L353" s="139" t="str">
        <f t="shared" si="25"/>
        <v>Yüksek Seviye</v>
      </c>
      <c r="M353" s="185" t="s">
        <v>3199</v>
      </c>
      <c r="N353" s="232" t="s">
        <v>3192</v>
      </c>
      <c r="O353" s="82"/>
      <c r="P353" s="82"/>
      <c r="Q353" s="76" t="s">
        <v>132</v>
      </c>
      <c r="R353" s="70">
        <v>1</v>
      </c>
      <c r="S353" s="70">
        <v>3</v>
      </c>
      <c r="T353" s="70">
        <f t="shared" si="27"/>
        <v>3</v>
      </c>
      <c r="U353" s="134" t="str">
        <f t="shared" si="28"/>
        <v>Katlanılabilir Riskler</v>
      </c>
      <c r="V353" s="80"/>
      <c r="W353" s="75" t="s">
        <v>136</v>
      </c>
    </row>
    <row r="354" spans="1:23" ht="135">
      <c r="A354" s="104">
        <v>351</v>
      </c>
      <c r="B354" s="77"/>
      <c r="C354" s="155" t="s">
        <v>1701</v>
      </c>
      <c r="D354" s="111" t="s">
        <v>26</v>
      </c>
      <c r="E354" s="110" t="s">
        <v>1143</v>
      </c>
      <c r="F354" s="178" t="s">
        <v>678</v>
      </c>
      <c r="G354" s="122" t="s">
        <v>1144</v>
      </c>
      <c r="H354" s="182" t="s">
        <v>3095</v>
      </c>
      <c r="I354" s="149">
        <v>3</v>
      </c>
      <c r="J354" s="150">
        <v>5</v>
      </c>
      <c r="K354" s="70">
        <f t="shared" si="26"/>
        <v>15</v>
      </c>
      <c r="L354" s="139" t="str">
        <f t="shared" si="25"/>
        <v>Yüksek Seviye</v>
      </c>
      <c r="M354" s="185" t="s">
        <v>3200</v>
      </c>
      <c r="N354" s="232" t="s">
        <v>3192</v>
      </c>
      <c r="O354" s="82"/>
      <c r="P354" s="82"/>
      <c r="Q354" s="76" t="s">
        <v>132</v>
      </c>
      <c r="R354" s="70">
        <v>1</v>
      </c>
      <c r="S354" s="70">
        <v>3</v>
      </c>
      <c r="T354" s="70">
        <f t="shared" si="27"/>
        <v>3</v>
      </c>
      <c r="U354" s="134" t="str">
        <f t="shared" si="28"/>
        <v>Katlanılabilir Riskler</v>
      </c>
      <c r="V354" s="80"/>
      <c r="W354" s="75" t="s">
        <v>136</v>
      </c>
    </row>
    <row r="355" spans="1:23" ht="135">
      <c r="A355" s="104">
        <v>352</v>
      </c>
      <c r="B355" s="77"/>
      <c r="C355" s="155" t="s">
        <v>1702</v>
      </c>
      <c r="D355" s="111" t="s">
        <v>26</v>
      </c>
      <c r="E355" s="110" t="s">
        <v>1143</v>
      </c>
      <c r="F355" s="178" t="s">
        <v>679</v>
      </c>
      <c r="G355" s="122" t="s">
        <v>1144</v>
      </c>
      <c r="H355" s="182" t="s">
        <v>3096</v>
      </c>
      <c r="I355" s="149">
        <v>3</v>
      </c>
      <c r="J355" s="150">
        <v>5</v>
      </c>
      <c r="K355" s="70">
        <f t="shared" si="26"/>
        <v>15</v>
      </c>
      <c r="L355" s="139" t="str">
        <f t="shared" si="25"/>
        <v>Yüksek Seviye</v>
      </c>
      <c r="M355" s="185" t="s">
        <v>3201</v>
      </c>
      <c r="N355" s="232" t="s">
        <v>3129</v>
      </c>
      <c r="O355" s="82"/>
      <c r="P355" s="82"/>
      <c r="Q355" s="76" t="s">
        <v>132</v>
      </c>
      <c r="R355" s="70">
        <v>1</v>
      </c>
      <c r="S355" s="70">
        <v>3</v>
      </c>
      <c r="T355" s="70">
        <f t="shared" si="27"/>
        <v>3</v>
      </c>
      <c r="U355" s="134" t="str">
        <f t="shared" si="28"/>
        <v>Katlanılabilir Riskler</v>
      </c>
      <c r="V355" s="80"/>
      <c r="W355" s="75" t="s">
        <v>136</v>
      </c>
    </row>
    <row r="356" spans="1:23" ht="135">
      <c r="A356" s="104">
        <v>353</v>
      </c>
      <c r="B356" s="77"/>
      <c r="C356" s="155" t="s">
        <v>1703</v>
      </c>
      <c r="D356" s="111" t="s">
        <v>26</v>
      </c>
      <c r="E356" s="110" t="s">
        <v>1143</v>
      </c>
      <c r="F356" s="179" t="s">
        <v>680</v>
      </c>
      <c r="G356" s="122" t="s">
        <v>1144</v>
      </c>
      <c r="H356" s="182" t="s">
        <v>3097</v>
      </c>
      <c r="I356" s="149">
        <v>3</v>
      </c>
      <c r="J356" s="150">
        <v>3</v>
      </c>
      <c r="K356" s="70">
        <f t="shared" si="26"/>
        <v>9</v>
      </c>
      <c r="L356" s="139" t="str">
        <f t="shared" si="25"/>
        <v>Orta Risk</v>
      </c>
      <c r="M356" s="185" t="s">
        <v>3202</v>
      </c>
      <c r="N356" s="232" t="s">
        <v>3154</v>
      </c>
      <c r="O356" s="82"/>
      <c r="P356" s="82"/>
      <c r="Q356" s="76" t="s">
        <v>132</v>
      </c>
      <c r="R356" s="70">
        <v>1</v>
      </c>
      <c r="S356" s="70">
        <v>3</v>
      </c>
      <c r="T356" s="70">
        <f t="shared" si="27"/>
        <v>3</v>
      </c>
      <c r="U356" s="134" t="str">
        <f t="shared" si="28"/>
        <v>Katlanılabilir Riskler</v>
      </c>
      <c r="V356" s="80"/>
      <c r="W356" s="75" t="s">
        <v>136</v>
      </c>
    </row>
    <row r="357" spans="1:23" ht="135">
      <c r="A357" s="104">
        <v>354</v>
      </c>
      <c r="B357" s="77"/>
      <c r="C357" s="155" t="s">
        <v>1704</v>
      </c>
      <c r="D357" s="111" t="s">
        <v>26</v>
      </c>
      <c r="E357" s="110" t="s">
        <v>1143</v>
      </c>
      <c r="F357" s="188"/>
      <c r="G357" s="122" t="s">
        <v>1144</v>
      </c>
      <c r="H357" s="182"/>
      <c r="I357" s="149">
        <v>3</v>
      </c>
      <c r="J357" s="150">
        <v>3</v>
      </c>
      <c r="K357" s="70">
        <f t="shared" si="26"/>
        <v>9</v>
      </c>
      <c r="L357" s="139" t="str">
        <f t="shared" si="25"/>
        <v>Orta Risk</v>
      </c>
      <c r="M357" s="185"/>
      <c r="N357" s="232"/>
      <c r="O357" s="82"/>
      <c r="P357" s="82"/>
      <c r="Q357" s="76" t="s">
        <v>132</v>
      </c>
      <c r="R357" s="70">
        <v>1</v>
      </c>
      <c r="S357" s="70">
        <v>3</v>
      </c>
      <c r="T357" s="70">
        <f t="shared" si="27"/>
        <v>3</v>
      </c>
      <c r="U357" s="134" t="str">
        <f t="shared" si="28"/>
        <v>Katlanılabilir Riskler</v>
      </c>
      <c r="V357" s="80"/>
      <c r="W357" s="75" t="s">
        <v>136</v>
      </c>
    </row>
    <row r="358" spans="1:23" ht="135">
      <c r="A358" s="104">
        <v>355</v>
      </c>
      <c r="B358" s="77"/>
      <c r="C358" s="155" t="s">
        <v>1705</v>
      </c>
      <c r="D358" s="111" t="s">
        <v>26</v>
      </c>
      <c r="E358" s="110" t="s">
        <v>1145</v>
      </c>
      <c r="F358" s="178" t="s">
        <v>681</v>
      </c>
      <c r="G358" s="122" t="s">
        <v>1141</v>
      </c>
      <c r="H358" s="182" t="s">
        <v>3098</v>
      </c>
      <c r="I358" s="149">
        <v>3</v>
      </c>
      <c r="J358" s="150">
        <v>3</v>
      </c>
      <c r="K358" s="70">
        <f t="shared" si="26"/>
        <v>9</v>
      </c>
      <c r="L358" s="139" t="str">
        <f t="shared" si="25"/>
        <v>Orta Risk</v>
      </c>
      <c r="M358" s="185" t="s">
        <v>3203</v>
      </c>
      <c r="N358" s="232" t="s">
        <v>3021</v>
      </c>
      <c r="O358" s="82"/>
      <c r="P358" s="82"/>
      <c r="Q358" s="76" t="s">
        <v>132</v>
      </c>
      <c r="R358" s="70">
        <v>1</v>
      </c>
      <c r="S358" s="70">
        <v>3</v>
      </c>
      <c r="T358" s="70">
        <f t="shared" si="27"/>
        <v>3</v>
      </c>
      <c r="U358" s="134" t="str">
        <f t="shared" si="28"/>
        <v>Katlanılabilir Riskler</v>
      </c>
      <c r="V358" s="80"/>
      <c r="W358" s="75" t="s">
        <v>136</v>
      </c>
    </row>
    <row r="359" spans="1:23" ht="135">
      <c r="A359" s="104">
        <v>356</v>
      </c>
      <c r="B359" s="77"/>
      <c r="C359" s="155" t="s">
        <v>1706</v>
      </c>
      <c r="D359" s="111" t="s">
        <v>26</v>
      </c>
      <c r="E359" s="110" t="s">
        <v>1145</v>
      </c>
      <c r="F359" s="178" t="s">
        <v>682</v>
      </c>
      <c r="G359" s="122" t="s">
        <v>1141</v>
      </c>
      <c r="H359" s="182" t="s">
        <v>3098</v>
      </c>
      <c r="I359" s="149">
        <v>3</v>
      </c>
      <c r="J359" s="150">
        <v>3</v>
      </c>
      <c r="K359" s="70">
        <f t="shared" si="26"/>
        <v>9</v>
      </c>
      <c r="L359" s="139" t="str">
        <f t="shared" si="25"/>
        <v>Orta Risk</v>
      </c>
      <c r="M359" s="185" t="s">
        <v>3203</v>
      </c>
      <c r="N359" s="232" t="s">
        <v>3021</v>
      </c>
      <c r="O359" s="82"/>
      <c r="P359" s="82"/>
      <c r="Q359" s="76" t="s">
        <v>132</v>
      </c>
      <c r="R359" s="70">
        <v>1</v>
      </c>
      <c r="S359" s="70">
        <v>3</v>
      </c>
      <c r="T359" s="70">
        <f t="shared" si="27"/>
        <v>3</v>
      </c>
      <c r="U359" s="134" t="str">
        <f t="shared" si="28"/>
        <v>Katlanılabilir Riskler</v>
      </c>
      <c r="V359" s="80"/>
      <c r="W359" s="75" t="s">
        <v>136</v>
      </c>
    </row>
    <row r="360" spans="1:23" ht="204">
      <c r="A360" s="104">
        <v>357</v>
      </c>
      <c r="B360" s="77"/>
      <c r="C360" s="155" t="s">
        <v>1707</v>
      </c>
      <c r="D360" s="111" t="s">
        <v>26</v>
      </c>
      <c r="E360" s="110" t="s">
        <v>1145</v>
      </c>
      <c r="F360" s="178" t="s">
        <v>683</v>
      </c>
      <c r="G360" s="122" t="s">
        <v>1141</v>
      </c>
      <c r="H360" s="182" t="s">
        <v>3099</v>
      </c>
      <c r="I360" s="149">
        <v>2</v>
      </c>
      <c r="J360" s="150">
        <v>5</v>
      </c>
      <c r="K360" s="70">
        <f t="shared" si="26"/>
        <v>10</v>
      </c>
      <c r="L360" s="139" t="str">
        <f t="shared" si="25"/>
        <v>Orta Risk</v>
      </c>
      <c r="M360" s="185" t="s">
        <v>3204</v>
      </c>
      <c r="N360" s="232" t="s">
        <v>3114</v>
      </c>
      <c r="O360" s="82"/>
      <c r="P360" s="82"/>
      <c r="Q360" s="76" t="s">
        <v>132</v>
      </c>
      <c r="R360" s="70">
        <v>1</v>
      </c>
      <c r="S360" s="70">
        <v>3</v>
      </c>
      <c r="T360" s="70">
        <f t="shared" si="27"/>
        <v>3</v>
      </c>
      <c r="U360" s="134" t="str">
        <f t="shared" si="28"/>
        <v>Katlanılabilir Riskler</v>
      </c>
      <c r="V360" s="80"/>
      <c r="W360" s="75" t="s">
        <v>136</v>
      </c>
    </row>
    <row r="361" spans="1:23" ht="135">
      <c r="A361" s="104">
        <v>358</v>
      </c>
      <c r="B361" s="77"/>
      <c r="C361" s="155" t="s">
        <v>1708</v>
      </c>
      <c r="D361" s="111" t="s">
        <v>26</v>
      </c>
      <c r="E361" s="110" t="s">
        <v>1145</v>
      </c>
      <c r="F361" s="178" t="s">
        <v>684</v>
      </c>
      <c r="G361" s="122" t="s">
        <v>1141</v>
      </c>
      <c r="H361" s="182" t="s">
        <v>3100</v>
      </c>
      <c r="I361" s="149">
        <v>3</v>
      </c>
      <c r="J361" s="150">
        <v>3</v>
      </c>
      <c r="K361" s="70">
        <f t="shared" si="26"/>
        <v>9</v>
      </c>
      <c r="L361" s="139" t="str">
        <f t="shared" si="25"/>
        <v>Orta Risk</v>
      </c>
      <c r="M361" s="185" t="s">
        <v>3205</v>
      </c>
      <c r="N361" s="232" t="s">
        <v>3127</v>
      </c>
      <c r="O361" s="82"/>
      <c r="P361" s="82"/>
      <c r="Q361" s="76" t="s">
        <v>132</v>
      </c>
      <c r="R361" s="70">
        <v>1</v>
      </c>
      <c r="S361" s="70">
        <v>3</v>
      </c>
      <c r="T361" s="70">
        <f t="shared" si="27"/>
        <v>3</v>
      </c>
      <c r="U361" s="134" t="str">
        <f t="shared" si="28"/>
        <v>Katlanılabilir Riskler</v>
      </c>
      <c r="V361" s="80"/>
      <c r="W361" s="75" t="s">
        <v>136</v>
      </c>
    </row>
    <row r="362" spans="1:23" ht="135">
      <c r="A362" s="104">
        <v>359</v>
      </c>
      <c r="B362" s="77"/>
      <c r="C362" s="155" t="s">
        <v>1709</v>
      </c>
      <c r="D362" s="111" t="s">
        <v>26</v>
      </c>
      <c r="E362" s="110" t="s">
        <v>1145</v>
      </c>
      <c r="F362" s="188"/>
      <c r="G362" s="122" t="s">
        <v>1141</v>
      </c>
      <c r="H362" s="182"/>
      <c r="I362" s="149">
        <v>3</v>
      </c>
      <c r="J362" s="150">
        <v>3</v>
      </c>
      <c r="K362" s="70">
        <f t="shared" si="26"/>
        <v>9</v>
      </c>
      <c r="L362" s="139" t="str">
        <f t="shared" si="25"/>
        <v>Orta Risk</v>
      </c>
      <c r="M362" s="185"/>
      <c r="N362" s="232"/>
      <c r="O362" s="82"/>
      <c r="P362" s="82"/>
      <c r="Q362" s="76" t="s">
        <v>132</v>
      </c>
      <c r="R362" s="70">
        <v>1</v>
      </c>
      <c r="S362" s="70">
        <v>3</v>
      </c>
      <c r="T362" s="70">
        <f t="shared" si="27"/>
        <v>3</v>
      </c>
      <c r="U362" s="134" t="str">
        <f t="shared" si="28"/>
        <v>Katlanılabilir Riskler</v>
      </c>
      <c r="V362" s="80"/>
      <c r="W362" s="75" t="s">
        <v>136</v>
      </c>
    </row>
    <row r="363" spans="1:23" ht="135">
      <c r="A363" s="104">
        <v>360</v>
      </c>
      <c r="B363" s="77"/>
      <c r="C363" s="155" t="s">
        <v>1710</v>
      </c>
      <c r="D363" s="111" t="s">
        <v>26</v>
      </c>
      <c r="E363" s="110" t="s">
        <v>1145</v>
      </c>
      <c r="F363" s="188"/>
      <c r="G363" s="122" t="s">
        <v>1141</v>
      </c>
      <c r="H363" s="182"/>
      <c r="I363" s="149">
        <v>3</v>
      </c>
      <c r="J363" s="150">
        <v>3</v>
      </c>
      <c r="K363" s="70">
        <f t="shared" si="26"/>
        <v>9</v>
      </c>
      <c r="L363" s="139" t="str">
        <f t="shared" si="25"/>
        <v>Orta Risk</v>
      </c>
      <c r="M363" s="185"/>
      <c r="N363" s="232"/>
      <c r="O363" s="82"/>
      <c r="P363" s="82"/>
      <c r="Q363" s="76" t="s">
        <v>132</v>
      </c>
      <c r="R363" s="70">
        <v>1</v>
      </c>
      <c r="S363" s="70">
        <v>3</v>
      </c>
      <c r="T363" s="70">
        <f t="shared" si="27"/>
        <v>3</v>
      </c>
      <c r="U363" s="134" t="str">
        <f t="shared" si="28"/>
        <v>Katlanılabilir Riskler</v>
      </c>
      <c r="V363" s="80"/>
      <c r="W363" s="75" t="s">
        <v>136</v>
      </c>
    </row>
    <row r="364" spans="1:23" ht="135">
      <c r="A364" s="104">
        <v>361</v>
      </c>
      <c r="B364" s="77"/>
      <c r="C364" s="155" t="s">
        <v>1711</v>
      </c>
      <c r="D364" s="111" t="s">
        <v>26</v>
      </c>
      <c r="E364" s="110" t="s">
        <v>1145</v>
      </c>
      <c r="F364" s="188"/>
      <c r="G364" s="122" t="s">
        <v>1141</v>
      </c>
      <c r="H364" s="182"/>
      <c r="I364" s="149">
        <v>3</v>
      </c>
      <c r="J364" s="150">
        <v>3</v>
      </c>
      <c r="K364" s="70">
        <f t="shared" si="26"/>
        <v>9</v>
      </c>
      <c r="L364" s="139" t="str">
        <f t="shared" si="25"/>
        <v>Orta Risk</v>
      </c>
      <c r="M364" s="185"/>
      <c r="N364" s="232"/>
      <c r="O364" s="82"/>
      <c r="P364" s="82"/>
      <c r="Q364" s="76" t="s">
        <v>132</v>
      </c>
      <c r="R364" s="70">
        <v>1</v>
      </c>
      <c r="S364" s="70">
        <v>3</v>
      </c>
      <c r="T364" s="70">
        <f t="shared" si="27"/>
        <v>3</v>
      </c>
      <c r="U364" s="134" t="str">
        <f t="shared" si="28"/>
        <v>Katlanılabilir Riskler</v>
      </c>
      <c r="V364" s="80"/>
      <c r="W364" s="75" t="s">
        <v>136</v>
      </c>
    </row>
    <row r="365" spans="1:23" ht="135">
      <c r="A365" s="104">
        <v>362</v>
      </c>
      <c r="B365" s="77"/>
      <c r="C365" s="155" t="s">
        <v>1712</v>
      </c>
      <c r="D365" s="111" t="s">
        <v>26</v>
      </c>
      <c r="E365" s="110" t="s">
        <v>1145</v>
      </c>
      <c r="F365" s="188"/>
      <c r="G365" s="122" t="s">
        <v>1141</v>
      </c>
      <c r="H365" s="182"/>
      <c r="I365" s="149">
        <v>3</v>
      </c>
      <c r="J365" s="150">
        <v>3</v>
      </c>
      <c r="K365" s="70">
        <f t="shared" si="26"/>
        <v>9</v>
      </c>
      <c r="L365" s="139" t="str">
        <f t="shared" si="25"/>
        <v>Orta Risk</v>
      </c>
      <c r="M365" s="185"/>
      <c r="N365" s="232"/>
      <c r="O365" s="82"/>
      <c r="P365" s="82"/>
      <c r="Q365" s="76" t="s">
        <v>132</v>
      </c>
      <c r="R365" s="70">
        <v>1</v>
      </c>
      <c r="S365" s="70">
        <v>3</v>
      </c>
      <c r="T365" s="70">
        <f t="shared" si="27"/>
        <v>3</v>
      </c>
      <c r="U365" s="134" t="str">
        <f t="shared" si="28"/>
        <v>Katlanılabilir Riskler</v>
      </c>
      <c r="V365" s="80"/>
      <c r="W365" s="75" t="s">
        <v>136</v>
      </c>
    </row>
    <row r="366" spans="1:23" ht="135">
      <c r="A366" s="104">
        <v>363</v>
      </c>
      <c r="B366" s="77"/>
      <c r="C366" s="155" t="s">
        <v>1713</v>
      </c>
      <c r="D366" s="111" t="s">
        <v>26</v>
      </c>
      <c r="E366" s="110" t="s">
        <v>1145</v>
      </c>
      <c r="F366" s="188"/>
      <c r="G366" s="122" t="s">
        <v>1141</v>
      </c>
      <c r="H366" s="182"/>
      <c r="I366" s="149">
        <v>3</v>
      </c>
      <c r="J366" s="150">
        <v>3</v>
      </c>
      <c r="K366" s="70">
        <f t="shared" si="26"/>
        <v>9</v>
      </c>
      <c r="L366" s="139" t="str">
        <f t="shared" si="25"/>
        <v>Orta Risk</v>
      </c>
      <c r="M366" s="185"/>
      <c r="N366" s="232"/>
      <c r="O366" s="82"/>
      <c r="P366" s="82"/>
      <c r="Q366" s="76" t="s">
        <v>132</v>
      </c>
      <c r="R366" s="70">
        <v>1</v>
      </c>
      <c r="S366" s="70">
        <v>3</v>
      </c>
      <c r="T366" s="70">
        <f t="shared" si="27"/>
        <v>3</v>
      </c>
      <c r="U366" s="134" t="str">
        <f t="shared" si="28"/>
        <v>Katlanılabilir Riskler</v>
      </c>
      <c r="V366" s="80"/>
      <c r="W366" s="75" t="s">
        <v>136</v>
      </c>
    </row>
    <row r="367" spans="1:23" ht="135">
      <c r="A367" s="104">
        <v>364</v>
      </c>
      <c r="B367" s="77"/>
      <c r="C367" s="155" t="s">
        <v>1714</v>
      </c>
      <c r="D367" s="111" t="s">
        <v>26</v>
      </c>
      <c r="E367" s="110" t="s">
        <v>1145</v>
      </c>
      <c r="F367" s="188"/>
      <c r="G367" s="122" t="s">
        <v>1141</v>
      </c>
      <c r="H367" s="182"/>
      <c r="I367" s="149">
        <v>3</v>
      </c>
      <c r="J367" s="150">
        <v>3</v>
      </c>
      <c r="K367" s="70">
        <f t="shared" si="26"/>
        <v>9</v>
      </c>
      <c r="L367" s="139" t="str">
        <f t="shared" si="25"/>
        <v>Orta Risk</v>
      </c>
      <c r="M367" s="185"/>
      <c r="N367" s="232"/>
      <c r="O367" s="82"/>
      <c r="P367" s="82"/>
      <c r="Q367" s="76" t="s">
        <v>132</v>
      </c>
      <c r="R367" s="70">
        <v>1</v>
      </c>
      <c r="S367" s="70">
        <v>3</v>
      </c>
      <c r="T367" s="70">
        <f t="shared" si="27"/>
        <v>3</v>
      </c>
      <c r="U367" s="134" t="str">
        <f t="shared" si="28"/>
        <v>Katlanılabilir Riskler</v>
      </c>
      <c r="V367" s="80"/>
      <c r="W367" s="75" t="s">
        <v>136</v>
      </c>
    </row>
    <row r="368" spans="1:23" ht="141.75" customHeight="1">
      <c r="A368" s="104">
        <v>365</v>
      </c>
      <c r="B368" s="77"/>
      <c r="C368" s="155" t="s">
        <v>1715</v>
      </c>
      <c r="D368" s="111" t="s">
        <v>26</v>
      </c>
      <c r="E368" s="110" t="s">
        <v>1146</v>
      </c>
      <c r="F368" s="178" t="s">
        <v>685</v>
      </c>
      <c r="G368" s="122" t="s">
        <v>1147</v>
      </c>
      <c r="H368" s="182" t="s">
        <v>3101</v>
      </c>
      <c r="I368" s="149">
        <v>3</v>
      </c>
      <c r="J368" s="150">
        <v>3</v>
      </c>
      <c r="K368" s="70">
        <f t="shared" si="26"/>
        <v>9</v>
      </c>
      <c r="L368" s="139" t="str">
        <f t="shared" si="25"/>
        <v>Orta Risk</v>
      </c>
      <c r="M368" s="185" t="s">
        <v>3206</v>
      </c>
      <c r="N368" s="232" t="s">
        <v>3032</v>
      </c>
      <c r="O368" s="82"/>
      <c r="P368" s="82"/>
      <c r="Q368" s="76" t="s">
        <v>132</v>
      </c>
      <c r="R368" s="70">
        <v>1</v>
      </c>
      <c r="S368" s="70">
        <v>3</v>
      </c>
      <c r="T368" s="70">
        <f t="shared" si="27"/>
        <v>3</v>
      </c>
      <c r="U368" s="134" t="str">
        <f t="shared" si="28"/>
        <v>Katlanılabilir Riskler</v>
      </c>
      <c r="V368" s="80"/>
      <c r="W368" s="75" t="s">
        <v>136</v>
      </c>
    </row>
    <row r="369" spans="1:23" ht="185.25">
      <c r="A369" s="104">
        <v>366</v>
      </c>
      <c r="B369" s="77"/>
      <c r="C369" s="155" t="s">
        <v>1716</v>
      </c>
      <c r="D369" s="111" t="s">
        <v>26</v>
      </c>
      <c r="E369" s="110" t="s">
        <v>1146</v>
      </c>
      <c r="F369" s="178" t="s">
        <v>686</v>
      </c>
      <c r="G369" s="122" t="s">
        <v>1147</v>
      </c>
      <c r="H369" s="182" t="s">
        <v>3102</v>
      </c>
      <c r="I369" s="149">
        <v>3</v>
      </c>
      <c r="J369" s="150">
        <v>3</v>
      </c>
      <c r="K369" s="70">
        <f t="shared" si="26"/>
        <v>9</v>
      </c>
      <c r="L369" s="139" t="str">
        <f t="shared" si="25"/>
        <v>Orta Risk</v>
      </c>
      <c r="M369" s="178" t="s">
        <v>3591</v>
      </c>
      <c r="N369" s="232" t="s">
        <v>3116</v>
      </c>
      <c r="O369" s="82"/>
      <c r="P369" s="82"/>
      <c r="Q369" s="76" t="s">
        <v>132</v>
      </c>
      <c r="R369" s="70">
        <v>1</v>
      </c>
      <c r="S369" s="70">
        <v>3</v>
      </c>
      <c r="T369" s="70">
        <f t="shared" si="27"/>
        <v>3</v>
      </c>
      <c r="U369" s="134" t="str">
        <f t="shared" si="28"/>
        <v>Katlanılabilir Riskler</v>
      </c>
      <c r="V369" s="80"/>
      <c r="W369" s="75" t="s">
        <v>136</v>
      </c>
    </row>
    <row r="370" spans="1:23" ht="252">
      <c r="A370" s="104">
        <v>367</v>
      </c>
      <c r="B370" s="77"/>
      <c r="C370" s="155" t="s">
        <v>1717</v>
      </c>
      <c r="D370" s="111" t="s">
        <v>26</v>
      </c>
      <c r="E370" s="110" t="s">
        <v>1146</v>
      </c>
      <c r="F370" s="178" t="s">
        <v>687</v>
      </c>
      <c r="G370" s="122" t="s">
        <v>1147</v>
      </c>
      <c r="H370" s="182" t="s">
        <v>3103</v>
      </c>
      <c r="I370" s="149">
        <v>3</v>
      </c>
      <c r="J370" s="150">
        <v>3</v>
      </c>
      <c r="K370" s="70">
        <f t="shared" si="26"/>
        <v>9</v>
      </c>
      <c r="L370" s="139" t="str">
        <f t="shared" si="25"/>
        <v>Orta Risk</v>
      </c>
      <c r="M370" s="185" t="s">
        <v>3207</v>
      </c>
      <c r="N370" s="232"/>
      <c r="O370" s="82"/>
      <c r="P370" s="82"/>
      <c r="Q370" s="76" t="s">
        <v>132</v>
      </c>
      <c r="R370" s="70">
        <v>1</v>
      </c>
      <c r="S370" s="70">
        <v>3</v>
      </c>
      <c r="T370" s="70">
        <f t="shared" si="27"/>
        <v>3</v>
      </c>
      <c r="U370" s="134" t="str">
        <f t="shared" si="28"/>
        <v>Katlanılabilir Riskler</v>
      </c>
      <c r="V370" s="80"/>
      <c r="W370" s="75" t="s">
        <v>136</v>
      </c>
    </row>
    <row r="371" spans="1:23" ht="185.25">
      <c r="A371" s="104">
        <v>368</v>
      </c>
      <c r="B371" s="77"/>
      <c r="C371" s="155" t="s">
        <v>1718</v>
      </c>
      <c r="D371" s="111" t="s">
        <v>26</v>
      </c>
      <c r="E371" s="110" t="s">
        <v>1146</v>
      </c>
      <c r="F371" s="178" t="s">
        <v>688</v>
      </c>
      <c r="G371" s="122" t="s">
        <v>1147</v>
      </c>
      <c r="H371" s="182" t="s">
        <v>3104</v>
      </c>
      <c r="I371" s="149">
        <v>3</v>
      </c>
      <c r="J371" s="150">
        <v>3</v>
      </c>
      <c r="K371" s="70">
        <f t="shared" si="26"/>
        <v>9</v>
      </c>
      <c r="L371" s="139" t="str">
        <f t="shared" si="25"/>
        <v>Orta Risk</v>
      </c>
      <c r="M371" s="185" t="s">
        <v>3208</v>
      </c>
      <c r="N371" s="232" t="s">
        <v>3209</v>
      </c>
      <c r="O371" s="82"/>
      <c r="P371" s="82"/>
      <c r="Q371" s="76" t="s">
        <v>132</v>
      </c>
      <c r="R371" s="70">
        <v>1</v>
      </c>
      <c r="S371" s="70">
        <v>3</v>
      </c>
      <c r="T371" s="70">
        <f t="shared" si="27"/>
        <v>3</v>
      </c>
      <c r="U371" s="134" t="str">
        <f t="shared" si="28"/>
        <v>Katlanılabilir Riskler</v>
      </c>
      <c r="V371" s="80"/>
      <c r="W371" s="75" t="s">
        <v>136</v>
      </c>
    </row>
    <row r="372" spans="1:23" ht="185.25">
      <c r="A372" s="104">
        <v>369</v>
      </c>
      <c r="B372" s="77"/>
      <c r="C372" s="155" t="s">
        <v>1719</v>
      </c>
      <c r="D372" s="111" t="s">
        <v>26</v>
      </c>
      <c r="E372" s="110" t="s">
        <v>1146</v>
      </c>
      <c r="F372" s="178" t="s">
        <v>689</v>
      </c>
      <c r="G372" s="122" t="s">
        <v>1147</v>
      </c>
      <c r="H372" s="182" t="s">
        <v>3105</v>
      </c>
      <c r="I372" s="149">
        <v>3</v>
      </c>
      <c r="J372" s="150">
        <v>5</v>
      </c>
      <c r="K372" s="70">
        <f t="shared" si="26"/>
        <v>15</v>
      </c>
      <c r="L372" s="139" t="str">
        <f t="shared" si="25"/>
        <v>Yüksek Seviye</v>
      </c>
      <c r="M372" s="185" t="s">
        <v>3210</v>
      </c>
      <c r="N372" s="232" t="s">
        <v>3209</v>
      </c>
      <c r="O372" s="82"/>
      <c r="P372" s="82"/>
      <c r="Q372" s="76" t="s">
        <v>132</v>
      </c>
      <c r="R372" s="70">
        <v>1</v>
      </c>
      <c r="S372" s="70">
        <v>3</v>
      </c>
      <c r="T372" s="70">
        <f t="shared" si="27"/>
        <v>3</v>
      </c>
      <c r="U372" s="134" t="str">
        <f t="shared" si="28"/>
        <v>Katlanılabilir Riskler</v>
      </c>
      <c r="V372" s="80"/>
      <c r="W372" s="75" t="s">
        <v>136</v>
      </c>
    </row>
    <row r="373" spans="1:23" ht="185.25">
      <c r="A373" s="104">
        <v>370</v>
      </c>
      <c r="B373" s="77"/>
      <c r="C373" s="155" t="s">
        <v>1720</v>
      </c>
      <c r="D373" s="111" t="s">
        <v>26</v>
      </c>
      <c r="E373" s="110" t="s">
        <v>1146</v>
      </c>
      <c r="F373" s="178" t="s">
        <v>690</v>
      </c>
      <c r="G373" s="122" t="s">
        <v>1147</v>
      </c>
      <c r="H373" s="182" t="s">
        <v>3103</v>
      </c>
      <c r="I373" s="149">
        <v>3</v>
      </c>
      <c r="J373" s="150">
        <v>3</v>
      </c>
      <c r="K373" s="70">
        <f t="shared" si="26"/>
        <v>9</v>
      </c>
      <c r="L373" s="139" t="str">
        <f t="shared" si="25"/>
        <v>Orta Risk</v>
      </c>
      <c r="M373" s="185" t="s">
        <v>3211</v>
      </c>
      <c r="N373" s="232" t="s">
        <v>3212</v>
      </c>
      <c r="O373" s="82"/>
      <c r="P373" s="82"/>
      <c r="Q373" s="76" t="s">
        <v>132</v>
      </c>
      <c r="R373" s="70">
        <v>1</v>
      </c>
      <c r="S373" s="70">
        <v>3</v>
      </c>
      <c r="T373" s="70">
        <f t="shared" si="27"/>
        <v>3</v>
      </c>
      <c r="U373" s="134" t="str">
        <f t="shared" si="28"/>
        <v>Katlanılabilir Riskler</v>
      </c>
      <c r="V373" s="80"/>
      <c r="W373" s="75" t="s">
        <v>136</v>
      </c>
    </row>
    <row r="374" spans="1:23" ht="185.25">
      <c r="A374" s="104">
        <v>371</v>
      </c>
      <c r="B374" s="77"/>
      <c r="C374" s="155" t="s">
        <v>1721</v>
      </c>
      <c r="D374" s="111" t="s">
        <v>26</v>
      </c>
      <c r="E374" s="110" t="s">
        <v>1146</v>
      </c>
      <c r="F374" s="178" t="s">
        <v>691</v>
      </c>
      <c r="G374" s="122" t="s">
        <v>1147</v>
      </c>
      <c r="H374" s="182" t="s">
        <v>3103</v>
      </c>
      <c r="I374" s="149">
        <v>3</v>
      </c>
      <c r="J374" s="150">
        <v>3</v>
      </c>
      <c r="K374" s="70">
        <f t="shared" si="26"/>
        <v>9</v>
      </c>
      <c r="L374" s="139" t="str">
        <f t="shared" si="25"/>
        <v>Orta Risk</v>
      </c>
      <c r="M374" s="185" t="s">
        <v>3213</v>
      </c>
      <c r="N374" s="232" t="s">
        <v>3214</v>
      </c>
      <c r="O374" s="82"/>
      <c r="P374" s="82"/>
      <c r="Q374" s="76" t="s">
        <v>132</v>
      </c>
      <c r="R374" s="70">
        <v>1</v>
      </c>
      <c r="S374" s="70">
        <v>3</v>
      </c>
      <c r="T374" s="70">
        <f t="shared" si="27"/>
        <v>3</v>
      </c>
      <c r="U374" s="134" t="str">
        <f t="shared" si="28"/>
        <v>Katlanılabilir Riskler</v>
      </c>
      <c r="V374" s="80"/>
      <c r="W374" s="75" t="s">
        <v>136</v>
      </c>
    </row>
    <row r="375" spans="1:23" ht="185.25">
      <c r="A375" s="104">
        <v>372</v>
      </c>
      <c r="B375" s="77"/>
      <c r="C375" s="155" t="s">
        <v>1722</v>
      </c>
      <c r="D375" s="111" t="s">
        <v>26</v>
      </c>
      <c r="E375" s="110" t="s">
        <v>1146</v>
      </c>
      <c r="F375" s="178" t="s">
        <v>692</v>
      </c>
      <c r="G375" s="122" t="s">
        <v>1147</v>
      </c>
      <c r="H375" s="182" t="s">
        <v>3103</v>
      </c>
      <c r="I375" s="149">
        <v>3</v>
      </c>
      <c r="J375" s="150">
        <v>3</v>
      </c>
      <c r="K375" s="70">
        <f t="shared" si="26"/>
        <v>9</v>
      </c>
      <c r="L375" s="139" t="str">
        <f t="shared" si="25"/>
        <v>Orta Risk</v>
      </c>
      <c r="M375" s="217" t="s">
        <v>3215</v>
      </c>
      <c r="N375" s="232" t="s">
        <v>3116</v>
      </c>
      <c r="O375" s="82"/>
      <c r="P375" s="82"/>
      <c r="Q375" s="76" t="s">
        <v>132</v>
      </c>
      <c r="R375" s="70">
        <v>1</v>
      </c>
      <c r="S375" s="70">
        <v>3</v>
      </c>
      <c r="T375" s="70">
        <f t="shared" si="27"/>
        <v>3</v>
      </c>
      <c r="U375" s="134" t="str">
        <f t="shared" si="28"/>
        <v>Katlanılabilir Riskler</v>
      </c>
      <c r="V375" s="80"/>
      <c r="W375" s="75" t="s">
        <v>136</v>
      </c>
    </row>
    <row r="376" spans="1:23" ht="185.25">
      <c r="A376" s="104">
        <v>373</v>
      </c>
      <c r="B376" s="77"/>
      <c r="C376" s="155" t="s">
        <v>1723</v>
      </c>
      <c r="D376" s="111" t="s">
        <v>26</v>
      </c>
      <c r="E376" s="110" t="s">
        <v>1146</v>
      </c>
      <c r="F376" s="178" t="s">
        <v>693</v>
      </c>
      <c r="G376" s="122" t="s">
        <v>1147</v>
      </c>
      <c r="H376" s="182" t="s">
        <v>3103</v>
      </c>
      <c r="I376" s="149">
        <v>3</v>
      </c>
      <c r="J376" s="150">
        <v>3</v>
      </c>
      <c r="K376" s="70">
        <f t="shared" si="26"/>
        <v>9</v>
      </c>
      <c r="L376" s="139" t="str">
        <f t="shared" si="25"/>
        <v>Orta Risk</v>
      </c>
      <c r="M376" s="217" t="s">
        <v>3215</v>
      </c>
      <c r="N376" s="232" t="s">
        <v>3209</v>
      </c>
      <c r="O376" s="82"/>
      <c r="P376" s="82"/>
      <c r="Q376" s="76" t="s">
        <v>132</v>
      </c>
      <c r="R376" s="70">
        <v>1</v>
      </c>
      <c r="S376" s="70">
        <v>3</v>
      </c>
      <c r="T376" s="70">
        <f t="shared" si="27"/>
        <v>3</v>
      </c>
      <c r="U376" s="134" t="str">
        <f t="shared" si="28"/>
        <v>Katlanılabilir Riskler</v>
      </c>
      <c r="V376" s="80"/>
      <c r="W376" s="75" t="s">
        <v>136</v>
      </c>
    </row>
    <row r="377" spans="1:23" ht="185.25">
      <c r="A377" s="104">
        <v>374</v>
      </c>
      <c r="B377" s="77"/>
      <c r="C377" s="155" t="s">
        <v>1724</v>
      </c>
      <c r="D377" s="111" t="s">
        <v>26</v>
      </c>
      <c r="E377" s="110" t="s">
        <v>1146</v>
      </c>
      <c r="F377" s="178" t="s">
        <v>694</v>
      </c>
      <c r="G377" s="122" t="s">
        <v>1147</v>
      </c>
      <c r="H377" s="182" t="s">
        <v>3103</v>
      </c>
      <c r="I377" s="149">
        <v>3</v>
      </c>
      <c r="J377" s="150">
        <v>3</v>
      </c>
      <c r="K377" s="70">
        <f t="shared" si="26"/>
        <v>9</v>
      </c>
      <c r="L377" s="139" t="str">
        <f t="shared" si="25"/>
        <v>Orta Risk</v>
      </c>
      <c r="M377" s="185" t="s">
        <v>3215</v>
      </c>
      <c r="N377" s="232" t="s">
        <v>3116</v>
      </c>
      <c r="O377" s="82"/>
      <c r="P377" s="82"/>
      <c r="Q377" s="76" t="s">
        <v>132</v>
      </c>
      <c r="R377" s="70">
        <v>1</v>
      </c>
      <c r="S377" s="70">
        <v>3</v>
      </c>
      <c r="T377" s="70">
        <f t="shared" si="27"/>
        <v>3</v>
      </c>
      <c r="U377" s="134" t="str">
        <f t="shared" si="28"/>
        <v>Katlanılabilir Riskler</v>
      </c>
      <c r="V377" s="80"/>
      <c r="W377" s="75" t="s">
        <v>136</v>
      </c>
    </row>
    <row r="378" spans="1:23" ht="185.25">
      <c r="A378" s="104">
        <v>375</v>
      </c>
      <c r="B378" s="77"/>
      <c r="C378" s="155" t="s">
        <v>1725</v>
      </c>
      <c r="D378" s="111" t="s">
        <v>26</v>
      </c>
      <c r="E378" s="110" t="s">
        <v>1146</v>
      </c>
      <c r="F378" s="178" t="s">
        <v>695</v>
      </c>
      <c r="G378" s="122" t="s">
        <v>1147</v>
      </c>
      <c r="H378" s="182" t="s">
        <v>3103</v>
      </c>
      <c r="I378" s="149">
        <v>3</v>
      </c>
      <c r="J378" s="150">
        <v>3</v>
      </c>
      <c r="K378" s="70">
        <f t="shared" si="26"/>
        <v>9</v>
      </c>
      <c r="L378" s="139" t="str">
        <f t="shared" si="25"/>
        <v>Orta Risk</v>
      </c>
      <c r="M378" s="185" t="s">
        <v>3216</v>
      </c>
      <c r="N378" s="232" t="s">
        <v>3217</v>
      </c>
      <c r="O378" s="82"/>
      <c r="P378" s="82"/>
      <c r="Q378" s="76" t="s">
        <v>132</v>
      </c>
      <c r="R378" s="70">
        <v>1</v>
      </c>
      <c r="S378" s="70">
        <v>3</v>
      </c>
      <c r="T378" s="70">
        <f t="shared" si="27"/>
        <v>3</v>
      </c>
      <c r="U378" s="134" t="str">
        <f t="shared" si="28"/>
        <v>Katlanılabilir Riskler</v>
      </c>
      <c r="V378" s="80"/>
      <c r="W378" s="75" t="s">
        <v>136</v>
      </c>
    </row>
    <row r="379" spans="1:23" ht="252">
      <c r="A379" s="104">
        <v>376</v>
      </c>
      <c r="B379" s="77"/>
      <c r="C379" s="155" t="s">
        <v>1726</v>
      </c>
      <c r="D379" s="111" t="s">
        <v>26</v>
      </c>
      <c r="E379" s="110" t="s">
        <v>1146</v>
      </c>
      <c r="F379" s="178" t="s">
        <v>696</v>
      </c>
      <c r="G379" s="122" t="s">
        <v>1147</v>
      </c>
      <c r="H379" s="182" t="s">
        <v>3106</v>
      </c>
      <c r="I379" s="149">
        <v>3</v>
      </c>
      <c r="J379" s="150">
        <v>3</v>
      </c>
      <c r="K379" s="70">
        <f t="shared" si="26"/>
        <v>9</v>
      </c>
      <c r="L379" s="139" t="str">
        <f t="shared" si="25"/>
        <v>Orta Risk</v>
      </c>
      <c r="M379" s="185" t="s">
        <v>3218</v>
      </c>
      <c r="N379" s="232" t="s">
        <v>3219</v>
      </c>
      <c r="O379" s="82"/>
      <c r="P379" s="82"/>
      <c r="Q379" s="76" t="s">
        <v>132</v>
      </c>
      <c r="R379" s="70">
        <v>1</v>
      </c>
      <c r="S379" s="70">
        <v>3</v>
      </c>
      <c r="T379" s="70">
        <f t="shared" si="27"/>
        <v>3</v>
      </c>
      <c r="U379" s="134" t="str">
        <f t="shared" si="28"/>
        <v>Katlanılabilir Riskler</v>
      </c>
      <c r="V379" s="80"/>
      <c r="W379" s="75" t="s">
        <v>136</v>
      </c>
    </row>
    <row r="380" spans="1:23" ht="185.25">
      <c r="A380" s="104">
        <v>377</v>
      </c>
      <c r="B380" s="77"/>
      <c r="C380" s="155" t="s">
        <v>1727</v>
      </c>
      <c r="D380" s="111" t="s">
        <v>26</v>
      </c>
      <c r="E380" s="110" t="s">
        <v>1146</v>
      </c>
      <c r="F380" s="188"/>
      <c r="G380" s="122" t="s">
        <v>1147</v>
      </c>
      <c r="H380" s="182"/>
      <c r="I380" s="149">
        <v>3</v>
      </c>
      <c r="J380" s="150">
        <v>3</v>
      </c>
      <c r="K380" s="70">
        <f t="shared" si="26"/>
        <v>9</v>
      </c>
      <c r="L380" s="139" t="str">
        <f t="shared" si="25"/>
        <v>Orta Risk</v>
      </c>
      <c r="M380" s="185"/>
      <c r="N380" s="232"/>
      <c r="O380" s="82"/>
      <c r="P380" s="82"/>
      <c r="Q380" s="76" t="s">
        <v>132</v>
      </c>
      <c r="R380" s="70">
        <v>1</v>
      </c>
      <c r="S380" s="70">
        <v>3</v>
      </c>
      <c r="T380" s="70">
        <f t="shared" si="27"/>
        <v>3</v>
      </c>
      <c r="U380" s="134" t="str">
        <f t="shared" si="28"/>
        <v>Katlanılabilir Riskler</v>
      </c>
      <c r="V380" s="80"/>
      <c r="W380" s="75" t="s">
        <v>136</v>
      </c>
    </row>
    <row r="381" spans="1:23" ht="185.25">
      <c r="A381" s="104">
        <v>378</v>
      </c>
      <c r="B381" s="77"/>
      <c r="C381" s="155" t="s">
        <v>1728</v>
      </c>
      <c r="D381" s="111" t="s">
        <v>26</v>
      </c>
      <c r="E381" s="110" t="s">
        <v>1146</v>
      </c>
      <c r="F381" s="188"/>
      <c r="G381" s="122" t="s">
        <v>1147</v>
      </c>
      <c r="H381" s="182"/>
      <c r="I381" s="149">
        <v>3</v>
      </c>
      <c r="J381" s="150">
        <v>3</v>
      </c>
      <c r="K381" s="70">
        <f t="shared" si="26"/>
        <v>9</v>
      </c>
      <c r="L381" s="139" t="str">
        <f t="shared" si="25"/>
        <v>Orta Risk</v>
      </c>
      <c r="M381" s="185"/>
      <c r="N381" s="232"/>
      <c r="O381" s="82"/>
      <c r="P381" s="82"/>
      <c r="Q381" s="76" t="s">
        <v>132</v>
      </c>
      <c r="R381" s="70">
        <v>1</v>
      </c>
      <c r="S381" s="70">
        <v>3</v>
      </c>
      <c r="T381" s="70">
        <f t="shared" si="27"/>
        <v>3</v>
      </c>
      <c r="U381" s="134" t="str">
        <f t="shared" si="28"/>
        <v>Katlanılabilir Riskler</v>
      </c>
      <c r="V381" s="80"/>
      <c r="W381" s="75" t="s">
        <v>136</v>
      </c>
    </row>
    <row r="382" spans="1:23" ht="185.25">
      <c r="A382" s="104">
        <v>379</v>
      </c>
      <c r="B382" s="77"/>
      <c r="C382" s="155" t="s">
        <v>1729</v>
      </c>
      <c r="D382" s="111" t="s">
        <v>26</v>
      </c>
      <c r="E382" s="110" t="s">
        <v>1146</v>
      </c>
      <c r="F382" s="188"/>
      <c r="G382" s="122" t="s">
        <v>1147</v>
      </c>
      <c r="H382" s="182"/>
      <c r="I382" s="149">
        <v>3</v>
      </c>
      <c r="J382" s="150">
        <v>3</v>
      </c>
      <c r="K382" s="70">
        <f t="shared" si="26"/>
        <v>9</v>
      </c>
      <c r="L382" s="139" t="str">
        <f t="shared" si="25"/>
        <v>Orta Risk</v>
      </c>
      <c r="M382" s="185"/>
      <c r="N382" s="232"/>
      <c r="O382" s="82"/>
      <c r="P382" s="82"/>
      <c r="Q382" s="76" t="s">
        <v>132</v>
      </c>
      <c r="R382" s="70">
        <v>1</v>
      </c>
      <c r="S382" s="70">
        <v>3</v>
      </c>
      <c r="T382" s="70">
        <f t="shared" si="27"/>
        <v>3</v>
      </c>
      <c r="U382" s="134" t="str">
        <f t="shared" si="28"/>
        <v>Katlanılabilir Riskler</v>
      </c>
      <c r="V382" s="80"/>
      <c r="W382" s="75" t="s">
        <v>136</v>
      </c>
    </row>
    <row r="383" spans="1:23" ht="185.25">
      <c r="A383" s="104">
        <v>380</v>
      </c>
      <c r="B383" s="77"/>
      <c r="C383" s="155" t="s">
        <v>1730</v>
      </c>
      <c r="D383" s="111" t="s">
        <v>26</v>
      </c>
      <c r="E383" s="110" t="s">
        <v>1148</v>
      </c>
      <c r="F383" s="178" t="s">
        <v>697</v>
      </c>
      <c r="G383" s="122" t="s">
        <v>1147</v>
      </c>
      <c r="H383" s="182" t="s">
        <v>3107</v>
      </c>
      <c r="I383" s="149">
        <v>3</v>
      </c>
      <c r="J383" s="150">
        <v>3</v>
      </c>
      <c r="K383" s="70">
        <f t="shared" si="26"/>
        <v>9</v>
      </c>
      <c r="L383" s="139" t="str">
        <f t="shared" si="25"/>
        <v>Orta Risk</v>
      </c>
      <c r="M383" s="185" t="s">
        <v>3220</v>
      </c>
      <c r="N383" s="232" t="s">
        <v>3221</v>
      </c>
      <c r="O383" s="82"/>
      <c r="P383" s="82"/>
      <c r="Q383" s="76" t="s">
        <v>132</v>
      </c>
      <c r="R383" s="70">
        <v>1</v>
      </c>
      <c r="S383" s="70">
        <v>3</v>
      </c>
      <c r="T383" s="70">
        <f t="shared" si="27"/>
        <v>3</v>
      </c>
      <c r="U383" s="134" t="str">
        <f t="shared" si="28"/>
        <v>Katlanılabilir Riskler</v>
      </c>
      <c r="V383" s="80"/>
      <c r="W383" s="75" t="s">
        <v>136</v>
      </c>
    </row>
    <row r="384" spans="1:23" ht="185.25">
      <c r="A384" s="104">
        <v>381</v>
      </c>
      <c r="B384" s="77"/>
      <c r="C384" s="155" t="s">
        <v>1731</v>
      </c>
      <c r="D384" s="111" t="s">
        <v>26</v>
      </c>
      <c r="E384" s="110" t="s">
        <v>1148</v>
      </c>
      <c r="F384" s="178" t="s">
        <v>698</v>
      </c>
      <c r="G384" s="122" t="s">
        <v>1147</v>
      </c>
      <c r="H384" s="182" t="s">
        <v>3051</v>
      </c>
      <c r="I384" s="149">
        <v>2</v>
      </c>
      <c r="J384" s="150">
        <v>5</v>
      </c>
      <c r="K384" s="70">
        <f t="shared" si="26"/>
        <v>10</v>
      </c>
      <c r="L384" s="139" t="str">
        <f t="shared" si="25"/>
        <v>Orta Risk</v>
      </c>
      <c r="M384" s="178" t="s">
        <v>3592</v>
      </c>
      <c r="N384" s="232" t="s">
        <v>3129</v>
      </c>
      <c r="O384" s="82"/>
      <c r="P384" s="82"/>
      <c r="Q384" s="76" t="s">
        <v>132</v>
      </c>
      <c r="R384" s="70">
        <v>1</v>
      </c>
      <c r="S384" s="70">
        <v>3</v>
      </c>
      <c r="T384" s="70">
        <f t="shared" si="27"/>
        <v>3</v>
      </c>
      <c r="U384" s="134" t="str">
        <f t="shared" si="28"/>
        <v>Katlanılabilir Riskler</v>
      </c>
      <c r="V384" s="80"/>
      <c r="W384" s="75" t="s">
        <v>136</v>
      </c>
    </row>
    <row r="385" spans="1:23" ht="185.25">
      <c r="A385" s="104">
        <v>382</v>
      </c>
      <c r="B385" s="77"/>
      <c r="C385" s="155" t="s">
        <v>1732</v>
      </c>
      <c r="D385" s="111" t="s">
        <v>26</v>
      </c>
      <c r="E385" s="110" t="s">
        <v>1148</v>
      </c>
      <c r="F385" s="188"/>
      <c r="G385" s="122" t="s">
        <v>1147</v>
      </c>
      <c r="H385" s="182"/>
      <c r="I385" s="149">
        <v>3</v>
      </c>
      <c r="J385" s="150">
        <v>3</v>
      </c>
      <c r="K385" s="70">
        <f t="shared" si="26"/>
        <v>9</v>
      </c>
      <c r="L385" s="139" t="str">
        <f t="shared" si="25"/>
        <v>Orta Risk</v>
      </c>
      <c r="M385" s="185"/>
      <c r="N385" s="232"/>
      <c r="O385" s="82"/>
      <c r="P385" s="82"/>
      <c r="Q385" s="76" t="s">
        <v>132</v>
      </c>
      <c r="R385" s="70">
        <v>1</v>
      </c>
      <c r="S385" s="70">
        <v>3</v>
      </c>
      <c r="T385" s="70">
        <f t="shared" si="27"/>
        <v>3</v>
      </c>
      <c r="U385" s="134" t="str">
        <f t="shared" si="28"/>
        <v>Katlanılabilir Riskler</v>
      </c>
      <c r="V385" s="80"/>
      <c r="W385" s="75" t="s">
        <v>136</v>
      </c>
    </row>
    <row r="386" spans="1:23" ht="117.75" customHeight="1">
      <c r="A386" s="104">
        <v>383</v>
      </c>
      <c r="B386" s="77"/>
      <c r="C386" s="155" t="s">
        <v>1733</v>
      </c>
      <c r="D386" s="111" t="s">
        <v>26</v>
      </c>
      <c r="E386" s="110" t="s">
        <v>1148</v>
      </c>
      <c r="F386" s="188"/>
      <c r="G386" s="122" t="s">
        <v>1147</v>
      </c>
      <c r="H386" s="182"/>
      <c r="I386" s="149">
        <v>3</v>
      </c>
      <c r="J386" s="150">
        <v>3</v>
      </c>
      <c r="K386" s="70">
        <f t="shared" si="26"/>
        <v>9</v>
      </c>
      <c r="L386" s="139" t="str">
        <f t="shared" si="25"/>
        <v>Orta Risk</v>
      </c>
      <c r="M386" s="185"/>
      <c r="N386" s="232"/>
      <c r="O386" s="82"/>
      <c r="P386" s="82"/>
      <c r="Q386" s="76" t="s">
        <v>132</v>
      </c>
      <c r="R386" s="70">
        <v>1</v>
      </c>
      <c r="S386" s="70">
        <v>3</v>
      </c>
      <c r="T386" s="70">
        <f t="shared" si="27"/>
        <v>3</v>
      </c>
      <c r="U386" s="134" t="str">
        <f t="shared" si="28"/>
        <v>Katlanılabilir Riskler</v>
      </c>
      <c r="V386" s="80"/>
      <c r="W386" s="75" t="s">
        <v>136</v>
      </c>
    </row>
    <row r="387" spans="1:23" ht="129.75" customHeight="1">
      <c r="A387" s="104">
        <v>384</v>
      </c>
      <c r="B387" s="77"/>
      <c r="C387" s="155" t="s">
        <v>1734</v>
      </c>
      <c r="D387" s="111" t="s">
        <v>26</v>
      </c>
      <c r="E387" s="110" t="s">
        <v>1148</v>
      </c>
      <c r="F387" s="188"/>
      <c r="G387" s="122" t="s">
        <v>1147</v>
      </c>
      <c r="H387" s="182"/>
      <c r="I387" s="149">
        <v>3</v>
      </c>
      <c r="J387" s="150">
        <v>3</v>
      </c>
      <c r="K387" s="70">
        <f t="shared" si="26"/>
        <v>9</v>
      </c>
      <c r="L387" s="139" t="str">
        <f t="shared" ref="L387:L450" si="29">IF(K387&lt;=1,"Çok Düşük Risk",IF(K387&lt;=6,"Düşük Risk",IF(K387&lt;=12,"Orta Risk",IF(K387&lt;=20,"Yüksek Seviye",IF(K387&lt;=25,"Çok Yüksek Seviye",)))))</f>
        <v>Orta Risk</v>
      </c>
      <c r="M387" s="185"/>
      <c r="N387" s="232"/>
      <c r="O387" s="82"/>
      <c r="P387" s="82"/>
      <c r="Q387" s="76" t="s">
        <v>132</v>
      </c>
      <c r="R387" s="70">
        <v>1</v>
      </c>
      <c r="S387" s="70">
        <v>3</v>
      </c>
      <c r="T387" s="70">
        <f t="shared" si="27"/>
        <v>3</v>
      </c>
      <c r="U387" s="134" t="str">
        <f t="shared" si="28"/>
        <v>Katlanılabilir Riskler</v>
      </c>
      <c r="V387" s="80"/>
      <c r="W387" s="75" t="s">
        <v>136</v>
      </c>
    </row>
    <row r="388" spans="1:23" ht="228">
      <c r="A388" s="104">
        <v>385</v>
      </c>
      <c r="B388" s="77"/>
      <c r="C388" s="155" t="s">
        <v>1735</v>
      </c>
      <c r="D388" s="111" t="s">
        <v>26</v>
      </c>
      <c r="E388" s="110" t="s">
        <v>1149</v>
      </c>
      <c r="F388" s="123" t="s">
        <v>699</v>
      </c>
      <c r="G388" s="122" t="s">
        <v>1144</v>
      </c>
      <c r="H388" s="182" t="s">
        <v>3108</v>
      </c>
      <c r="I388" s="149">
        <v>3</v>
      </c>
      <c r="J388" s="150">
        <v>3</v>
      </c>
      <c r="K388" s="70">
        <f t="shared" ref="K388:K451" si="30">I388*J388</f>
        <v>9</v>
      </c>
      <c r="L388" s="139" t="str">
        <f t="shared" si="29"/>
        <v>Orta Risk</v>
      </c>
      <c r="M388" s="217" t="s">
        <v>3222</v>
      </c>
      <c r="N388" s="232" t="s">
        <v>3223</v>
      </c>
      <c r="O388" s="82"/>
      <c r="P388" s="82"/>
      <c r="Q388" s="76" t="s">
        <v>132</v>
      </c>
      <c r="R388" s="70">
        <v>1</v>
      </c>
      <c r="S388" s="70">
        <v>3</v>
      </c>
      <c r="T388" s="70">
        <f t="shared" ref="T388:T451" si="31">R388*S388</f>
        <v>3</v>
      </c>
      <c r="U388" s="134" t="str">
        <f t="shared" ref="U388:U451" si="32">IF(T388&lt;=2,"Önemsiz Riskler",IF(T388&lt;=6,"Katlanılabilir Riskler",IF(T388&lt;=12,"Orta Düzeydeki Riskler",IF(T388&lt;=20,"Önemli Riskler",IF(T388&lt;=25,"Kabul Edilemez Riskler")))))</f>
        <v>Katlanılabilir Riskler</v>
      </c>
      <c r="V388" s="80"/>
      <c r="W388" s="75" t="s">
        <v>136</v>
      </c>
    </row>
    <row r="389" spans="1:23" ht="135">
      <c r="A389" s="104">
        <v>386</v>
      </c>
      <c r="B389" s="77"/>
      <c r="C389" s="155" t="s">
        <v>1736</v>
      </c>
      <c r="D389" s="111" t="s">
        <v>26</v>
      </c>
      <c r="E389" s="110" t="s">
        <v>1149</v>
      </c>
      <c r="F389" s="123" t="s">
        <v>700</v>
      </c>
      <c r="G389" s="122" t="s">
        <v>1144</v>
      </c>
      <c r="H389" s="182" t="s">
        <v>3109</v>
      </c>
      <c r="I389" s="149">
        <v>2</v>
      </c>
      <c r="J389" s="150">
        <v>5</v>
      </c>
      <c r="K389" s="70">
        <f t="shared" si="30"/>
        <v>10</v>
      </c>
      <c r="L389" s="139" t="str">
        <f t="shared" si="29"/>
        <v>Orta Risk</v>
      </c>
      <c r="M389" s="185" t="s">
        <v>3224</v>
      </c>
      <c r="N389" s="232" t="s">
        <v>3129</v>
      </c>
      <c r="O389" s="82"/>
      <c r="P389" s="82"/>
      <c r="Q389" s="76" t="s">
        <v>132</v>
      </c>
      <c r="R389" s="70">
        <v>1</v>
      </c>
      <c r="S389" s="70">
        <v>3</v>
      </c>
      <c r="T389" s="70">
        <f t="shared" si="31"/>
        <v>3</v>
      </c>
      <c r="U389" s="134" t="str">
        <f t="shared" si="32"/>
        <v>Katlanılabilir Riskler</v>
      </c>
      <c r="V389" s="80"/>
      <c r="W389" s="75" t="s">
        <v>136</v>
      </c>
    </row>
    <row r="390" spans="1:23" ht="252">
      <c r="A390" s="104">
        <v>387</v>
      </c>
      <c r="B390" s="77"/>
      <c r="C390" s="155" t="s">
        <v>1737</v>
      </c>
      <c r="D390" s="111" t="s">
        <v>26</v>
      </c>
      <c r="E390" s="110" t="s">
        <v>1149</v>
      </c>
      <c r="F390" s="123" t="s">
        <v>701</v>
      </c>
      <c r="G390" s="122" t="s">
        <v>1144</v>
      </c>
      <c r="H390" s="182" t="s">
        <v>3108</v>
      </c>
      <c r="I390" s="149">
        <v>2</v>
      </c>
      <c r="J390" s="150">
        <v>5</v>
      </c>
      <c r="K390" s="70">
        <f t="shared" si="30"/>
        <v>10</v>
      </c>
      <c r="L390" s="139" t="str">
        <f t="shared" si="29"/>
        <v>Orta Risk</v>
      </c>
      <c r="M390" s="185" t="s">
        <v>3225</v>
      </c>
      <c r="N390" s="232" t="s">
        <v>3152</v>
      </c>
      <c r="O390" s="82"/>
      <c r="P390" s="82"/>
      <c r="Q390" s="76" t="s">
        <v>132</v>
      </c>
      <c r="R390" s="70">
        <v>1</v>
      </c>
      <c r="S390" s="70">
        <v>3</v>
      </c>
      <c r="T390" s="70">
        <f t="shared" si="31"/>
        <v>3</v>
      </c>
      <c r="U390" s="134" t="str">
        <f t="shared" si="32"/>
        <v>Katlanılabilir Riskler</v>
      </c>
      <c r="V390" s="80"/>
      <c r="W390" s="75" t="s">
        <v>136</v>
      </c>
    </row>
    <row r="391" spans="1:23" ht="135">
      <c r="A391" s="104">
        <v>388</v>
      </c>
      <c r="B391" s="77"/>
      <c r="C391" s="155" t="s">
        <v>1738</v>
      </c>
      <c r="D391" s="111" t="s">
        <v>26</v>
      </c>
      <c r="E391" s="110" t="s">
        <v>1149</v>
      </c>
      <c r="F391" s="123" t="s">
        <v>702</v>
      </c>
      <c r="G391" s="122" t="s">
        <v>1144</v>
      </c>
      <c r="H391" s="182" t="s">
        <v>3110</v>
      </c>
      <c r="I391" s="149">
        <v>3</v>
      </c>
      <c r="J391" s="150">
        <v>3</v>
      </c>
      <c r="K391" s="70">
        <f t="shared" si="30"/>
        <v>9</v>
      </c>
      <c r="L391" s="139" t="str">
        <f t="shared" si="29"/>
        <v>Orta Risk</v>
      </c>
      <c r="M391" s="185" t="s">
        <v>3226</v>
      </c>
      <c r="N391" s="232" t="s">
        <v>3152</v>
      </c>
      <c r="O391" s="82"/>
      <c r="P391" s="82"/>
      <c r="Q391" s="76" t="s">
        <v>132</v>
      </c>
      <c r="R391" s="70">
        <v>1</v>
      </c>
      <c r="S391" s="70">
        <v>3</v>
      </c>
      <c r="T391" s="70">
        <f t="shared" si="31"/>
        <v>3</v>
      </c>
      <c r="U391" s="134" t="str">
        <f t="shared" si="32"/>
        <v>Katlanılabilir Riskler</v>
      </c>
      <c r="V391" s="80"/>
      <c r="W391" s="75" t="s">
        <v>136</v>
      </c>
    </row>
    <row r="392" spans="1:23" ht="135">
      <c r="A392" s="104">
        <v>389</v>
      </c>
      <c r="B392" s="77"/>
      <c r="C392" s="155" t="s">
        <v>1739</v>
      </c>
      <c r="D392" s="111" t="s">
        <v>26</v>
      </c>
      <c r="E392" s="110" t="s">
        <v>1149</v>
      </c>
      <c r="F392" s="123" t="s">
        <v>703</v>
      </c>
      <c r="G392" s="122" t="s">
        <v>1144</v>
      </c>
      <c r="H392" s="182" t="s">
        <v>3110</v>
      </c>
      <c r="I392" s="149">
        <v>3</v>
      </c>
      <c r="J392" s="150">
        <v>3</v>
      </c>
      <c r="K392" s="70">
        <f t="shared" si="30"/>
        <v>9</v>
      </c>
      <c r="L392" s="139" t="str">
        <f t="shared" si="29"/>
        <v>Orta Risk</v>
      </c>
      <c r="M392" s="185" t="s">
        <v>3227</v>
      </c>
      <c r="N392" s="232" t="s">
        <v>3021</v>
      </c>
      <c r="O392" s="82"/>
      <c r="P392" s="82"/>
      <c r="Q392" s="76" t="s">
        <v>132</v>
      </c>
      <c r="R392" s="70">
        <v>1</v>
      </c>
      <c r="S392" s="70">
        <v>3</v>
      </c>
      <c r="T392" s="70">
        <f t="shared" si="31"/>
        <v>3</v>
      </c>
      <c r="U392" s="134" t="str">
        <f t="shared" si="32"/>
        <v>Katlanılabilir Riskler</v>
      </c>
      <c r="V392" s="80"/>
      <c r="W392" s="75" t="s">
        <v>136</v>
      </c>
    </row>
    <row r="393" spans="1:23" ht="135">
      <c r="A393" s="104">
        <v>390</v>
      </c>
      <c r="B393" s="77"/>
      <c r="C393" s="155" t="s">
        <v>1740</v>
      </c>
      <c r="D393" s="111" t="s">
        <v>26</v>
      </c>
      <c r="E393" s="110" t="s">
        <v>1149</v>
      </c>
      <c r="F393" s="123" t="s">
        <v>704</v>
      </c>
      <c r="G393" s="122" t="s">
        <v>1144</v>
      </c>
      <c r="H393" s="182" t="s">
        <v>3110</v>
      </c>
      <c r="I393" s="149">
        <v>3</v>
      </c>
      <c r="J393" s="150">
        <v>3</v>
      </c>
      <c r="K393" s="70">
        <f t="shared" si="30"/>
        <v>9</v>
      </c>
      <c r="L393" s="139" t="str">
        <f t="shared" si="29"/>
        <v>Orta Risk</v>
      </c>
      <c r="M393" s="185" t="s">
        <v>3228</v>
      </c>
      <c r="N393" s="232" t="s">
        <v>3152</v>
      </c>
      <c r="O393" s="82"/>
      <c r="P393" s="82"/>
      <c r="Q393" s="76" t="s">
        <v>132</v>
      </c>
      <c r="R393" s="70">
        <v>1</v>
      </c>
      <c r="S393" s="70">
        <v>3</v>
      </c>
      <c r="T393" s="70">
        <f t="shared" si="31"/>
        <v>3</v>
      </c>
      <c r="U393" s="134" t="str">
        <f t="shared" si="32"/>
        <v>Katlanılabilir Riskler</v>
      </c>
      <c r="V393" s="80"/>
      <c r="W393" s="75" t="s">
        <v>136</v>
      </c>
    </row>
    <row r="394" spans="1:23" ht="135">
      <c r="A394" s="104">
        <v>391</v>
      </c>
      <c r="B394" s="77"/>
      <c r="C394" s="155" t="s">
        <v>1741</v>
      </c>
      <c r="D394" s="111" t="s">
        <v>26</v>
      </c>
      <c r="E394" s="110" t="s">
        <v>1149</v>
      </c>
      <c r="F394" s="123" t="s">
        <v>705</v>
      </c>
      <c r="G394" s="122" t="s">
        <v>1144</v>
      </c>
      <c r="H394" s="182" t="s">
        <v>3110</v>
      </c>
      <c r="I394" s="149">
        <v>3</v>
      </c>
      <c r="J394" s="150">
        <v>3</v>
      </c>
      <c r="K394" s="70">
        <f t="shared" si="30"/>
        <v>9</v>
      </c>
      <c r="L394" s="139" t="str">
        <f t="shared" si="29"/>
        <v>Orta Risk</v>
      </c>
      <c r="M394" s="185" t="s">
        <v>3229</v>
      </c>
      <c r="N394" s="232" t="s">
        <v>3152</v>
      </c>
      <c r="O394" s="82"/>
      <c r="P394" s="82"/>
      <c r="Q394" s="76" t="s">
        <v>132</v>
      </c>
      <c r="R394" s="70">
        <v>1</v>
      </c>
      <c r="S394" s="70">
        <v>3</v>
      </c>
      <c r="T394" s="70">
        <f t="shared" si="31"/>
        <v>3</v>
      </c>
      <c r="U394" s="134" t="str">
        <f t="shared" si="32"/>
        <v>Katlanılabilir Riskler</v>
      </c>
      <c r="V394" s="80"/>
      <c r="W394" s="75" t="s">
        <v>136</v>
      </c>
    </row>
    <row r="395" spans="1:23" ht="276">
      <c r="A395" s="104">
        <v>392</v>
      </c>
      <c r="B395" s="77"/>
      <c r="C395" s="155" t="s">
        <v>1742</v>
      </c>
      <c r="D395" s="111" t="s">
        <v>26</v>
      </c>
      <c r="E395" s="110" t="s">
        <v>1149</v>
      </c>
      <c r="F395" s="123" t="s">
        <v>706</v>
      </c>
      <c r="G395" s="122" t="s">
        <v>1144</v>
      </c>
      <c r="H395" s="182" t="s">
        <v>3110</v>
      </c>
      <c r="I395" s="149">
        <v>2</v>
      </c>
      <c r="J395" s="150">
        <v>5</v>
      </c>
      <c r="K395" s="70">
        <f t="shared" si="30"/>
        <v>10</v>
      </c>
      <c r="L395" s="139" t="str">
        <f t="shared" si="29"/>
        <v>Orta Risk</v>
      </c>
      <c r="M395" s="185" t="s">
        <v>3230</v>
      </c>
      <c r="N395" s="232" t="s">
        <v>3152</v>
      </c>
      <c r="O395" s="82"/>
      <c r="P395" s="82"/>
      <c r="Q395" s="76" t="s">
        <v>132</v>
      </c>
      <c r="R395" s="70">
        <v>1</v>
      </c>
      <c r="S395" s="70">
        <v>3</v>
      </c>
      <c r="T395" s="70">
        <f t="shared" si="31"/>
        <v>3</v>
      </c>
      <c r="U395" s="134" t="str">
        <f t="shared" si="32"/>
        <v>Katlanılabilir Riskler</v>
      </c>
      <c r="V395" s="80"/>
      <c r="W395" s="75" t="s">
        <v>136</v>
      </c>
    </row>
    <row r="396" spans="1:23" ht="135">
      <c r="A396" s="104">
        <v>393</v>
      </c>
      <c r="B396" s="77"/>
      <c r="C396" s="155" t="s">
        <v>1743</v>
      </c>
      <c r="D396" s="111" t="s">
        <v>26</v>
      </c>
      <c r="E396" s="110" t="s">
        <v>1149</v>
      </c>
      <c r="F396" s="188"/>
      <c r="G396" s="122" t="s">
        <v>1144</v>
      </c>
      <c r="H396" s="182"/>
      <c r="I396" s="149">
        <v>3</v>
      </c>
      <c r="J396" s="150">
        <v>3</v>
      </c>
      <c r="K396" s="70">
        <f t="shared" si="30"/>
        <v>9</v>
      </c>
      <c r="L396" s="139" t="str">
        <f t="shared" si="29"/>
        <v>Orta Risk</v>
      </c>
      <c r="M396" s="185"/>
      <c r="N396" s="232"/>
      <c r="O396" s="82"/>
      <c r="P396" s="82"/>
      <c r="Q396" s="76" t="s">
        <v>132</v>
      </c>
      <c r="R396" s="70">
        <v>1</v>
      </c>
      <c r="S396" s="70">
        <v>3</v>
      </c>
      <c r="T396" s="70">
        <f t="shared" si="31"/>
        <v>3</v>
      </c>
      <c r="U396" s="134" t="str">
        <f t="shared" si="32"/>
        <v>Katlanılabilir Riskler</v>
      </c>
      <c r="V396" s="80"/>
      <c r="W396" s="75" t="s">
        <v>136</v>
      </c>
    </row>
    <row r="397" spans="1:23" ht="135">
      <c r="A397" s="104">
        <v>394</v>
      </c>
      <c r="B397" s="77"/>
      <c r="C397" s="155" t="s">
        <v>1744</v>
      </c>
      <c r="D397" s="111" t="s">
        <v>26</v>
      </c>
      <c r="E397" s="110" t="s">
        <v>1149</v>
      </c>
      <c r="F397" s="188"/>
      <c r="G397" s="122" t="s">
        <v>1144</v>
      </c>
      <c r="H397" s="182"/>
      <c r="I397" s="149">
        <v>3</v>
      </c>
      <c r="J397" s="150">
        <v>3</v>
      </c>
      <c r="K397" s="70">
        <f t="shared" si="30"/>
        <v>9</v>
      </c>
      <c r="L397" s="139" t="str">
        <f t="shared" si="29"/>
        <v>Orta Risk</v>
      </c>
      <c r="M397" s="185"/>
      <c r="N397" s="232"/>
      <c r="O397" s="82"/>
      <c r="P397" s="82"/>
      <c r="Q397" s="76" t="s">
        <v>132</v>
      </c>
      <c r="R397" s="70">
        <v>1</v>
      </c>
      <c r="S397" s="70">
        <v>3</v>
      </c>
      <c r="T397" s="70">
        <f t="shared" si="31"/>
        <v>3</v>
      </c>
      <c r="U397" s="134" t="str">
        <f t="shared" si="32"/>
        <v>Katlanılabilir Riskler</v>
      </c>
      <c r="V397" s="80"/>
      <c r="W397" s="75" t="s">
        <v>136</v>
      </c>
    </row>
    <row r="398" spans="1:23" ht="135">
      <c r="A398" s="104">
        <v>395</v>
      </c>
      <c r="B398" s="77"/>
      <c r="C398" s="155" t="s">
        <v>1745</v>
      </c>
      <c r="D398" s="111" t="s">
        <v>26</v>
      </c>
      <c r="E398" s="110" t="s">
        <v>1149</v>
      </c>
      <c r="F398" s="188"/>
      <c r="G398" s="122" t="s">
        <v>1144</v>
      </c>
      <c r="H398" s="182"/>
      <c r="I398" s="149">
        <v>3</v>
      </c>
      <c r="J398" s="150">
        <v>3</v>
      </c>
      <c r="K398" s="70">
        <f t="shared" si="30"/>
        <v>9</v>
      </c>
      <c r="L398" s="139" t="str">
        <f t="shared" si="29"/>
        <v>Orta Risk</v>
      </c>
      <c r="M398" s="185"/>
      <c r="N398" s="232"/>
      <c r="O398" s="82"/>
      <c r="P398" s="82"/>
      <c r="Q398" s="76" t="s">
        <v>132</v>
      </c>
      <c r="R398" s="70">
        <v>1</v>
      </c>
      <c r="S398" s="70">
        <v>3</v>
      </c>
      <c r="T398" s="70">
        <f t="shared" si="31"/>
        <v>3</v>
      </c>
      <c r="U398" s="134" t="str">
        <f t="shared" si="32"/>
        <v>Katlanılabilir Riskler</v>
      </c>
      <c r="V398" s="80"/>
      <c r="W398" s="75" t="s">
        <v>136</v>
      </c>
    </row>
    <row r="399" spans="1:23" ht="135">
      <c r="A399" s="104">
        <v>396</v>
      </c>
      <c r="B399" s="77"/>
      <c r="C399" s="155" t="s">
        <v>1746</v>
      </c>
      <c r="D399" s="111" t="s">
        <v>26</v>
      </c>
      <c r="E399" s="110" t="s">
        <v>1149</v>
      </c>
      <c r="F399" s="188"/>
      <c r="G399" s="122" t="s">
        <v>1144</v>
      </c>
      <c r="H399" s="188"/>
      <c r="I399" s="103">
        <v>3</v>
      </c>
      <c r="J399" s="70">
        <v>3</v>
      </c>
      <c r="K399" s="70">
        <f t="shared" si="30"/>
        <v>9</v>
      </c>
      <c r="L399" s="139" t="str">
        <f t="shared" si="29"/>
        <v>Orta Risk</v>
      </c>
      <c r="M399" s="192"/>
      <c r="N399" s="228"/>
      <c r="O399" s="82"/>
      <c r="P399" s="82"/>
      <c r="Q399" s="76" t="s">
        <v>132</v>
      </c>
      <c r="R399" s="70">
        <v>1</v>
      </c>
      <c r="S399" s="70">
        <v>3</v>
      </c>
      <c r="T399" s="70">
        <f t="shared" si="31"/>
        <v>3</v>
      </c>
      <c r="U399" s="134" t="str">
        <f t="shared" si="32"/>
        <v>Katlanılabilir Riskler</v>
      </c>
      <c r="V399" s="80"/>
      <c r="W399" s="75" t="s">
        <v>136</v>
      </c>
    </row>
    <row r="400" spans="1:23" ht="134.25" customHeight="1">
      <c r="A400" s="104">
        <v>397</v>
      </c>
      <c r="B400" s="77"/>
      <c r="C400" s="155" t="s">
        <v>1747</v>
      </c>
      <c r="D400" s="111" t="s">
        <v>26</v>
      </c>
      <c r="E400" s="110" t="s">
        <v>1150</v>
      </c>
      <c r="F400" s="178" t="s">
        <v>707</v>
      </c>
      <c r="G400" s="122" t="s">
        <v>1151</v>
      </c>
      <c r="H400" s="182" t="s">
        <v>3459</v>
      </c>
      <c r="I400" s="180">
        <v>4</v>
      </c>
      <c r="J400" s="181">
        <v>4</v>
      </c>
      <c r="K400" s="70">
        <f t="shared" si="30"/>
        <v>16</v>
      </c>
      <c r="L400" s="139" t="str">
        <f t="shared" si="29"/>
        <v>Yüksek Seviye</v>
      </c>
      <c r="M400" s="185" t="s">
        <v>3465</v>
      </c>
      <c r="N400" s="232" t="s">
        <v>3466</v>
      </c>
      <c r="O400" s="82"/>
      <c r="P400" s="82"/>
      <c r="Q400" s="76" t="s">
        <v>132</v>
      </c>
      <c r="R400" s="70">
        <v>1</v>
      </c>
      <c r="S400" s="70">
        <v>3</v>
      </c>
      <c r="T400" s="70">
        <f t="shared" si="31"/>
        <v>3</v>
      </c>
      <c r="U400" s="134" t="str">
        <f t="shared" si="32"/>
        <v>Katlanılabilir Riskler</v>
      </c>
      <c r="V400" s="80"/>
      <c r="W400" s="75" t="s">
        <v>136</v>
      </c>
    </row>
    <row r="401" spans="1:23" ht="161.25">
      <c r="A401" s="104">
        <v>398</v>
      </c>
      <c r="B401" s="77"/>
      <c r="C401" s="155" t="s">
        <v>1748</v>
      </c>
      <c r="D401" s="111" t="s">
        <v>26</v>
      </c>
      <c r="E401" s="110" t="s">
        <v>1150</v>
      </c>
      <c r="F401" s="178" t="s">
        <v>708</v>
      </c>
      <c r="G401" s="122" t="s">
        <v>1151</v>
      </c>
      <c r="H401" s="182" t="s">
        <v>3459</v>
      </c>
      <c r="I401" s="180">
        <v>4</v>
      </c>
      <c r="J401" s="181">
        <v>4</v>
      </c>
      <c r="K401" s="70">
        <f t="shared" si="30"/>
        <v>16</v>
      </c>
      <c r="L401" s="139" t="str">
        <f t="shared" si="29"/>
        <v>Yüksek Seviye</v>
      </c>
      <c r="M401" s="185" t="s">
        <v>3465</v>
      </c>
      <c r="N401" s="232" t="s">
        <v>3466</v>
      </c>
      <c r="O401" s="82"/>
      <c r="P401" s="82"/>
      <c r="Q401" s="76" t="s">
        <v>132</v>
      </c>
      <c r="R401" s="70">
        <v>1</v>
      </c>
      <c r="S401" s="70">
        <v>3</v>
      </c>
      <c r="T401" s="70">
        <f t="shared" si="31"/>
        <v>3</v>
      </c>
      <c r="U401" s="134" t="str">
        <f t="shared" si="32"/>
        <v>Katlanılabilir Riskler</v>
      </c>
      <c r="V401" s="80"/>
      <c r="W401" s="75" t="s">
        <v>136</v>
      </c>
    </row>
    <row r="402" spans="1:23" ht="161.25">
      <c r="A402" s="104">
        <v>399</v>
      </c>
      <c r="B402" s="77"/>
      <c r="C402" s="155" t="s">
        <v>1749</v>
      </c>
      <c r="D402" s="111" t="s">
        <v>26</v>
      </c>
      <c r="E402" s="110" t="s">
        <v>1150</v>
      </c>
      <c r="F402" s="178" t="s">
        <v>709</v>
      </c>
      <c r="G402" s="122" t="s">
        <v>1151</v>
      </c>
      <c r="H402" s="182" t="s">
        <v>3459</v>
      </c>
      <c r="I402" s="180">
        <v>3</v>
      </c>
      <c r="J402" s="181">
        <v>3</v>
      </c>
      <c r="K402" s="70">
        <f t="shared" si="30"/>
        <v>9</v>
      </c>
      <c r="L402" s="139" t="str">
        <f t="shared" si="29"/>
        <v>Orta Risk</v>
      </c>
      <c r="M402" s="185" t="s">
        <v>3467</v>
      </c>
      <c r="N402" s="232" t="s">
        <v>3466</v>
      </c>
      <c r="O402" s="82"/>
      <c r="P402" s="82"/>
      <c r="Q402" s="76" t="s">
        <v>132</v>
      </c>
      <c r="R402" s="70">
        <v>1</v>
      </c>
      <c r="S402" s="70">
        <v>3</v>
      </c>
      <c r="T402" s="70">
        <f t="shared" si="31"/>
        <v>3</v>
      </c>
      <c r="U402" s="134" t="str">
        <f t="shared" si="32"/>
        <v>Katlanılabilir Riskler</v>
      </c>
      <c r="V402" s="80"/>
      <c r="W402" s="75" t="s">
        <v>136</v>
      </c>
    </row>
    <row r="403" spans="1:23" ht="161.25">
      <c r="A403" s="104">
        <v>400</v>
      </c>
      <c r="B403" s="77"/>
      <c r="C403" s="155" t="s">
        <v>1750</v>
      </c>
      <c r="D403" s="111" t="s">
        <v>26</v>
      </c>
      <c r="E403" s="110" t="s">
        <v>1150</v>
      </c>
      <c r="F403" s="178" t="s">
        <v>710</v>
      </c>
      <c r="G403" s="122" t="s">
        <v>1151</v>
      </c>
      <c r="H403" s="182" t="s">
        <v>3460</v>
      </c>
      <c r="I403" s="180">
        <v>3</v>
      </c>
      <c r="J403" s="181">
        <v>3</v>
      </c>
      <c r="K403" s="70">
        <f t="shared" si="30"/>
        <v>9</v>
      </c>
      <c r="L403" s="139" t="str">
        <f t="shared" si="29"/>
        <v>Orta Risk</v>
      </c>
      <c r="M403" s="185" t="s">
        <v>3468</v>
      </c>
      <c r="N403" s="232" t="s">
        <v>3466</v>
      </c>
      <c r="O403" s="82"/>
      <c r="P403" s="82"/>
      <c r="Q403" s="76" t="s">
        <v>132</v>
      </c>
      <c r="R403" s="70">
        <v>1</v>
      </c>
      <c r="S403" s="70">
        <v>3</v>
      </c>
      <c r="T403" s="70">
        <f t="shared" si="31"/>
        <v>3</v>
      </c>
      <c r="U403" s="134" t="str">
        <f t="shared" si="32"/>
        <v>Katlanılabilir Riskler</v>
      </c>
      <c r="V403" s="80"/>
      <c r="W403" s="75" t="s">
        <v>136</v>
      </c>
    </row>
    <row r="404" spans="1:23" ht="161.25">
      <c r="A404" s="104">
        <v>401</v>
      </c>
      <c r="B404" s="77"/>
      <c r="C404" s="155" t="s">
        <v>1751</v>
      </c>
      <c r="D404" s="111" t="s">
        <v>26</v>
      </c>
      <c r="E404" s="110" t="s">
        <v>1150</v>
      </c>
      <c r="F404" s="178" t="s">
        <v>711</v>
      </c>
      <c r="G404" s="122" t="s">
        <v>1151</v>
      </c>
      <c r="H404" s="182" t="s">
        <v>3593</v>
      </c>
      <c r="I404" s="180">
        <v>3</v>
      </c>
      <c r="J404" s="181">
        <v>3</v>
      </c>
      <c r="K404" s="70">
        <f t="shared" si="30"/>
        <v>9</v>
      </c>
      <c r="L404" s="139" t="str">
        <f t="shared" si="29"/>
        <v>Orta Risk</v>
      </c>
      <c r="M404" s="178" t="s">
        <v>3594</v>
      </c>
      <c r="N404" s="232" t="s">
        <v>3466</v>
      </c>
      <c r="O404" s="82"/>
      <c r="P404" s="82"/>
      <c r="Q404" s="76" t="s">
        <v>132</v>
      </c>
      <c r="R404" s="70">
        <v>1</v>
      </c>
      <c r="S404" s="70">
        <v>3</v>
      </c>
      <c r="T404" s="70">
        <f t="shared" si="31"/>
        <v>3</v>
      </c>
      <c r="U404" s="134" t="str">
        <f t="shared" si="32"/>
        <v>Katlanılabilir Riskler</v>
      </c>
      <c r="V404" s="80"/>
      <c r="W404" s="75" t="s">
        <v>136</v>
      </c>
    </row>
    <row r="405" spans="1:23" ht="161.25">
      <c r="A405" s="104">
        <v>402</v>
      </c>
      <c r="B405" s="77"/>
      <c r="C405" s="155" t="s">
        <v>1752</v>
      </c>
      <c r="D405" s="111" t="s">
        <v>26</v>
      </c>
      <c r="E405" s="110" t="s">
        <v>1150</v>
      </c>
      <c r="F405" s="178" t="s">
        <v>712</v>
      </c>
      <c r="G405" s="122" t="s">
        <v>1151</v>
      </c>
      <c r="H405" s="182" t="s">
        <v>3461</v>
      </c>
      <c r="I405" s="180">
        <v>3</v>
      </c>
      <c r="J405" s="181">
        <v>3</v>
      </c>
      <c r="K405" s="70">
        <f t="shared" si="30"/>
        <v>9</v>
      </c>
      <c r="L405" s="139" t="str">
        <f t="shared" si="29"/>
        <v>Orta Risk</v>
      </c>
      <c r="M405" s="185" t="s">
        <v>3469</v>
      </c>
      <c r="N405" s="232" t="s">
        <v>3466</v>
      </c>
      <c r="O405" s="82"/>
      <c r="P405" s="82"/>
      <c r="Q405" s="76" t="s">
        <v>132</v>
      </c>
      <c r="R405" s="70">
        <v>1</v>
      </c>
      <c r="S405" s="70">
        <v>3</v>
      </c>
      <c r="T405" s="70">
        <f t="shared" si="31"/>
        <v>3</v>
      </c>
      <c r="U405" s="134" t="str">
        <f t="shared" si="32"/>
        <v>Katlanılabilir Riskler</v>
      </c>
      <c r="V405" s="80"/>
      <c r="W405" s="75" t="s">
        <v>136</v>
      </c>
    </row>
    <row r="406" spans="1:23" ht="161.25">
      <c r="A406" s="104">
        <v>403</v>
      </c>
      <c r="B406" s="77"/>
      <c r="C406" s="155" t="s">
        <v>1753</v>
      </c>
      <c r="D406" s="111" t="s">
        <v>26</v>
      </c>
      <c r="E406" s="110" t="s">
        <v>1150</v>
      </c>
      <c r="F406" s="178" t="s">
        <v>713</v>
      </c>
      <c r="G406" s="122" t="s">
        <v>1151</v>
      </c>
      <c r="H406" s="182" t="s">
        <v>3462</v>
      </c>
      <c r="I406" s="180">
        <v>3</v>
      </c>
      <c r="J406" s="181">
        <v>3</v>
      </c>
      <c r="K406" s="70">
        <f t="shared" si="30"/>
        <v>9</v>
      </c>
      <c r="L406" s="139" t="str">
        <f t="shared" si="29"/>
        <v>Orta Risk</v>
      </c>
      <c r="M406" s="185" t="s">
        <v>3470</v>
      </c>
      <c r="N406" s="232" t="s">
        <v>3466</v>
      </c>
      <c r="O406" s="82"/>
      <c r="P406" s="82"/>
      <c r="Q406" s="76" t="s">
        <v>132</v>
      </c>
      <c r="R406" s="70">
        <v>1</v>
      </c>
      <c r="S406" s="70">
        <v>3</v>
      </c>
      <c r="T406" s="70">
        <f t="shared" si="31"/>
        <v>3</v>
      </c>
      <c r="U406" s="134" t="str">
        <f t="shared" si="32"/>
        <v>Katlanılabilir Riskler</v>
      </c>
      <c r="V406" s="80"/>
      <c r="W406" s="75" t="s">
        <v>136</v>
      </c>
    </row>
    <row r="407" spans="1:23" ht="161.25">
      <c r="A407" s="104">
        <v>404</v>
      </c>
      <c r="B407" s="77"/>
      <c r="C407" s="155" t="s">
        <v>1754</v>
      </c>
      <c r="D407" s="111" t="s">
        <v>26</v>
      </c>
      <c r="E407" s="110" t="s">
        <v>1150</v>
      </c>
      <c r="F407" s="178" t="s">
        <v>714</v>
      </c>
      <c r="G407" s="122" t="s">
        <v>1151</v>
      </c>
      <c r="H407" s="182" t="s">
        <v>3459</v>
      </c>
      <c r="I407" s="180">
        <v>3</v>
      </c>
      <c r="J407" s="181">
        <v>3</v>
      </c>
      <c r="K407" s="70">
        <f t="shared" si="30"/>
        <v>9</v>
      </c>
      <c r="L407" s="139" t="str">
        <f t="shared" si="29"/>
        <v>Orta Risk</v>
      </c>
      <c r="M407" s="185" t="s">
        <v>3471</v>
      </c>
      <c r="N407" s="232" t="s">
        <v>3466</v>
      </c>
      <c r="O407" s="82"/>
      <c r="P407" s="82"/>
      <c r="Q407" s="76" t="s">
        <v>132</v>
      </c>
      <c r="R407" s="70">
        <v>1</v>
      </c>
      <c r="S407" s="70">
        <v>3</v>
      </c>
      <c r="T407" s="70">
        <f t="shared" si="31"/>
        <v>3</v>
      </c>
      <c r="U407" s="134" t="str">
        <f t="shared" si="32"/>
        <v>Katlanılabilir Riskler</v>
      </c>
      <c r="V407" s="80"/>
      <c r="W407" s="75" t="s">
        <v>136</v>
      </c>
    </row>
    <row r="408" spans="1:23" ht="161.25">
      <c r="A408" s="104">
        <v>405</v>
      </c>
      <c r="B408" s="77"/>
      <c r="C408" s="155" t="s">
        <v>1755</v>
      </c>
      <c r="D408" s="111" t="s">
        <v>26</v>
      </c>
      <c r="E408" s="110" t="s">
        <v>1150</v>
      </c>
      <c r="F408" s="178" t="s">
        <v>715</v>
      </c>
      <c r="G408" s="122" t="s">
        <v>1151</v>
      </c>
      <c r="H408" s="182" t="s">
        <v>3448</v>
      </c>
      <c r="I408" s="180">
        <v>3</v>
      </c>
      <c r="J408" s="181">
        <v>3</v>
      </c>
      <c r="K408" s="70">
        <f t="shared" si="30"/>
        <v>9</v>
      </c>
      <c r="L408" s="139" t="str">
        <f t="shared" si="29"/>
        <v>Orta Risk</v>
      </c>
      <c r="M408" s="185" t="s">
        <v>3472</v>
      </c>
      <c r="N408" s="232" t="s">
        <v>3466</v>
      </c>
      <c r="O408" s="82"/>
      <c r="P408" s="82"/>
      <c r="Q408" s="76" t="s">
        <v>132</v>
      </c>
      <c r="R408" s="70">
        <v>1</v>
      </c>
      <c r="S408" s="70">
        <v>3</v>
      </c>
      <c r="T408" s="70">
        <f t="shared" si="31"/>
        <v>3</v>
      </c>
      <c r="U408" s="134" t="str">
        <f t="shared" si="32"/>
        <v>Katlanılabilir Riskler</v>
      </c>
      <c r="V408" s="80"/>
      <c r="W408" s="75" t="s">
        <v>136</v>
      </c>
    </row>
    <row r="409" spans="1:23" ht="161.25">
      <c r="A409" s="104">
        <v>406</v>
      </c>
      <c r="B409" s="77"/>
      <c r="C409" s="155" t="s">
        <v>1756</v>
      </c>
      <c r="D409" s="111" t="s">
        <v>26</v>
      </c>
      <c r="E409" s="110" t="s">
        <v>1150</v>
      </c>
      <c r="F409" s="178" t="s">
        <v>716</v>
      </c>
      <c r="G409" s="122" t="s">
        <v>1151</v>
      </c>
      <c r="H409" s="182" t="s">
        <v>3448</v>
      </c>
      <c r="I409" s="180">
        <v>3</v>
      </c>
      <c r="J409" s="181">
        <v>3</v>
      </c>
      <c r="K409" s="70">
        <f t="shared" si="30"/>
        <v>9</v>
      </c>
      <c r="L409" s="139" t="str">
        <f t="shared" si="29"/>
        <v>Orta Risk</v>
      </c>
      <c r="M409" s="185" t="s">
        <v>3473</v>
      </c>
      <c r="N409" s="232" t="s">
        <v>3466</v>
      </c>
      <c r="O409" s="82"/>
      <c r="P409" s="82"/>
      <c r="Q409" s="76" t="s">
        <v>132</v>
      </c>
      <c r="R409" s="70">
        <v>1</v>
      </c>
      <c r="S409" s="70">
        <v>3</v>
      </c>
      <c r="T409" s="70">
        <f t="shared" si="31"/>
        <v>3</v>
      </c>
      <c r="U409" s="134" t="str">
        <f t="shared" si="32"/>
        <v>Katlanılabilir Riskler</v>
      </c>
      <c r="V409" s="80"/>
      <c r="W409" s="75" t="s">
        <v>136</v>
      </c>
    </row>
    <row r="410" spans="1:23" ht="161.25">
      <c r="A410" s="104">
        <v>407</v>
      </c>
      <c r="B410" s="77"/>
      <c r="C410" s="155" t="s">
        <v>1757</v>
      </c>
      <c r="D410" s="111" t="s">
        <v>26</v>
      </c>
      <c r="E410" s="110" t="s">
        <v>1150</v>
      </c>
      <c r="G410" s="122" t="s">
        <v>1151</v>
      </c>
      <c r="H410" s="182"/>
      <c r="I410" s="180">
        <v>3</v>
      </c>
      <c r="J410" s="181">
        <v>3</v>
      </c>
      <c r="K410" s="70">
        <f t="shared" si="30"/>
        <v>9</v>
      </c>
      <c r="L410" s="139" t="str">
        <f t="shared" si="29"/>
        <v>Orta Risk</v>
      </c>
      <c r="M410" s="185"/>
      <c r="N410" s="232"/>
      <c r="O410" s="82"/>
      <c r="P410" s="82"/>
      <c r="Q410" s="76" t="s">
        <v>132</v>
      </c>
      <c r="R410" s="70">
        <v>1</v>
      </c>
      <c r="S410" s="70">
        <v>3</v>
      </c>
      <c r="T410" s="70">
        <f t="shared" si="31"/>
        <v>3</v>
      </c>
      <c r="U410" s="134" t="str">
        <f t="shared" si="32"/>
        <v>Katlanılabilir Riskler</v>
      </c>
      <c r="V410" s="80"/>
      <c r="W410" s="75" t="s">
        <v>136</v>
      </c>
    </row>
    <row r="411" spans="1:23" ht="161.25">
      <c r="A411" s="104">
        <v>408</v>
      </c>
      <c r="B411" s="77"/>
      <c r="C411" s="155" t="s">
        <v>1758</v>
      </c>
      <c r="D411" s="111" t="s">
        <v>26</v>
      </c>
      <c r="E411" s="110" t="s">
        <v>1150</v>
      </c>
      <c r="F411" s="188"/>
      <c r="G411" s="122" t="s">
        <v>1151</v>
      </c>
      <c r="H411" s="182"/>
      <c r="I411" s="180">
        <v>3</v>
      </c>
      <c r="J411" s="181">
        <v>3</v>
      </c>
      <c r="K411" s="70">
        <f t="shared" si="30"/>
        <v>9</v>
      </c>
      <c r="L411" s="139" t="str">
        <f t="shared" si="29"/>
        <v>Orta Risk</v>
      </c>
      <c r="M411" s="185"/>
      <c r="N411" s="232"/>
      <c r="O411" s="82"/>
      <c r="P411" s="82"/>
      <c r="Q411" s="76" t="s">
        <v>132</v>
      </c>
      <c r="R411" s="70">
        <v>1</v>
      </c>
      <c r="S411" s="70">
        <v>3</v>
      </c>
      <c r="T411" s="70">
        <f t="shared" si="31"/>
        <v>3</v>
      </c>
      <c r="U411" s="134" t="str">
        <f t="shared" si="32"/>
        <v>Katlanılabilir Riskler</v>
      </c>
      <c r="V411" s="80"/>
      <c r="W411" s="75" t="s">
        <v>136</v>
      </c>
    </row>
    <row r="412" spans="1:23" ht="161.25">
      <c r="A412" s="104">
        <v>409</v>
      </c>
      <c r="B412" s="77"/>
      <c r="C412" s="155" t="s">
        <v>1759</v>
      </c>
      <c r="D412" s="111" t="s">
        <v>26</v>
      </c>
      <c r="E412" s="110" t="s">
        <v>1150</v>
      </c>
      <c r="F412" s="188"/>
      <c r="G412" s="122" t="s">
        <v>1151</v>
      </c>
      <c r="H412" s="182"/>
      <c r="I412" s="180">
        <v>3</v>
      </c>
      <c r="J412" s="181">
        <v>3</v>
      </c>
      <c r="K412" s="70">
        <f t="shared" si="30"/>
        <v>9</v>
      </c>
      <c r="L412" s="139" t="str">
        <f t="shared" si="29"/>
        <v>Orta Risk</v>
      </c>
      <c r="M412" s="185"/>
      <c r="N412" s="232"/>
      <c r="O412" s="82"/>
      <c r="P412" s="82"/>
      <c r="Q412" s="76" t="s">
        <v>132</v>
      </c>
      <c r="R412" s="70">
        <v>1</v>
      </c>
      <c r="S412" s="70">
        <v>3</v>
      </c>
      <c r="T412" s="70">
        <f t="shared" si="31"/>
        <v>3</v>
      </c>
      <c r="U412" s="134" t="str">
        <f t="shared" si="32"/>
        <v>Katlanılabilir Riskler</v>
      </c>
      <c r="V412" s="80"/>
      <c r="W412" s="75" t="s">
        <v>136</v>
      </c>
    </row>
    <row r="413" spans="1:23" ht="161.25">
      <c r="A413" s="104">
        <v>410</v>
      </c>
      <c r="B413" s="77"/>
      <c r="C413" s="155" t="s">
        <v>1760</v>
      </c>
      <c r="D413" s="111" t="s">
        <v>26</v>
      </c>
      <c r="E413" s="110" t="s">
        <v>1150</v>
      </c>
      <c r="F413" s="188"/>
      <c r="G413" s="122" t="s">
        <v>1151</v>
      </c>
      <c r="H413" s="182"/>
      <c r="I413" s="180">
        <v>3</v>
      </c>
      <c r="J413" s="181">
        <v>3</v>
      </c>
      <c r="K413" s="70">
        <f t="shared" si="30"/>
        <v>9</v>
      </c>
      <c r="L413" s="139" t="str">
        <f t="shared" si="29"/>
        <v>Orta Risk</v>
      </c>
      <c r="M413" s="185"/>
      <c r="N413" s="232"/>
      <c r="O413" s="82"/>
      <c r="P413" s="82"/>
      <c r="Q413" s="76" t="s">
        <v>132</v>
      </c>
      <c r="R413" s="70">
        <v>1</v>
      </c>
      <c r="S413" s="70">
        <v>3</v>
      </c>
      <c r="T413" s="70">
        <f t="shared" si="31"/>
        <v>3</v>
      </c>
      <c r="U413" s="134" t="str">
        <f t="shared" si="32"/>
        <v>Katlanılabilir Riskler</v>
      </c>
      <c r="V413" s="80"/>
      <c r="W413" s="75" t="s">
        <v>136</v>
      </c>
    </row>
    <row r="414" spans="1:23" ht="142.5" customHeight="1">
      <c r="A414" s="104">
        <v>411</v>
      </c>
      <c r="B414" s="77"/>
      <c r="C414" s="155" t="s">
        <v>1761</v>
      </c>
      <c r="D414" s="111" t="s">
        <v>26</v>
      </c>
      <c r="E414" s="110" t="s">
        <v>1150</v>
      </c>
      <c r="F414" s="188"/>
      <c r="G414" s="122" t="s">
        <v>1151</v>
      </c>
      <c r="H414" s="182"/>
      <c r="I414" s="180">
        <v>3</v>
      </c>
      <c r="J414" s="181">
        <v>3</v>
      </c>
      <c r="K414" s="70">
        <f t="shared" si="30"/>
        <v>9</v>
      </c>
      <c r="L414" s="139" t="str">
        <f t="shared" si="29"/>
        <v>Orta Risk</v>
      </c>
      <c r="M414" s="185"/>
      <c r="N414" s="232"/>
      <c r="O414" s="82"/>
      <c r="P414" s="82"/>
      <c r="Q414" s="76" t="s">
        <v>132</v>
      </c>
      <c r="R414" s="70">
        <v>1</v>
      </c>
      <c r="S414" s="70">
        <v>3</v>
      </c>
      <c r="T414" s="70">
        <f t="shared" si="31"/>
        <v>3</v>
      </c>
      <c r="U414" s="134" t="str">
        <f t="shared" si="32"/>
        <v>Katlanılabilir Riskler</v>
      </c>
      <c r="V414" s="80"/>
      <c r="W414" s="75" t="s">
        <v>136</v>
      </c>
    </row>
    <row r="415" spans="1:23" ht="161.25">
      <c r="A415" s="104">
        <v>412</v>
      </c>
      <c r="B415" s="77"/>
      <c r="C415" s="155" t="s">
        <v>1762</v>
      </c>
      <c r="D415" s="111" t="s">
        <v>26</v>
      </c>
      <c r="E415" s="110" t="s">
        <v>1152</v>
      </c>
      <c r="F415" s="178" t="s">
        <v>717</v>
      </c>
      <c r="G415" s="122" t="s">
        <v>1151</v>
      </c>
      <c r="H415" s="182" t="s">
        <v>3463</v>
      </c>
      <c r="I415" s="180">
        <v>3</v>
      </c>
      <c r="J415" s="181">
        <v>3</v>
      </c>
      <c r="K415" s="70">
        <f t="shared" si="30"/>
        <v>9</v>
      </c>
      <c r="L415" s="139" t="str">
        <f t="shared" si="29"/>
        <v>Orta Risk</v>
      </c>
      <c r="M415" s="185" t="s">
        <v>3474</v>
      </c>
      <c r="N415" s="232" t="s">
        <v>1249</v>
      </c>
      <c r="O415" s="82"/>
      <c r="P415" s="82"/>
      <c r="Q415" s="76" t="s">
        <v>132</v>
      </c>
      <c r="R415" s="70">
        <v>1</v>
      </c>
      <c r="S415" s="70">
        <v>3</v>
      </c>
      <c r="T415" s="70">
        <f t="shared" si="31"/>
        <v>3</v>
      </c>
      <c r="U415" s="134" t="str">
        <f t="shared" si="32"/>
        <v>Katlanılabilir Riskler</v>
      </c>
      <c r="V415" s="80"/>
      <c r="W415" s="75" t="s">
        <v>136</v>
      </c>
    </row>
    <row r="416" spans="1:23" ht="161.25">
      <c r="A416" s="104">
        <v>413</v>
      </c>
      <c r="B416" s="77"/>
      <c r="C416" s="155" t="s">
        <v>1763</v>
      </c>
      <c r="D416" s="111" t="s">
        <v>26</v>
      </c>
      <c r="E416" s="110" t="s">
        <v>1152</v>
      </c>
      <c r="F416" s="178" t="s">
        <v>718</v>
      </c>
      <c r="G416" s="122" t="s">
        <v>1151</v>
      </c>
      <c r="H416" s="182" t="s">
        <v>3428</v>
      </c>
      <c r="I416" s="180">
        <v>3</v>
      </c>
      <c r="J416" s="181">
        <v>3</v>
      </c>
      <c r="K416" s="70">
        <f t="shared" si="30"/>
        <v>9</v>
      </c>
      <c r="L416" s="139" t="str">
        <f t="shared" si="29"/>
        <v>Orta Risk</v>
      </c>
      <c r="M416" s="185" t="s">
        <v>3475</v>
      </c>
      <c r="N416" s="232" t="s">
        <v>1249</v>
      </c>
      <c r="O416" s="82"/>
      <c r="P416" s="82"/>
      <c r="Q416" s="76" t="s">
        <v>132</v>
      </c>
      <c r="R416" s="70">
        <v>1</v>
      </c>
      <c r="S416" s="70">
        <v>3</v>
      </c>
      <c r="T416" s="70">
        <f t="shared" si="31"/>
        <v>3</v>
      </c>
      <c r="U416" s="134" t="str">
        <f t="shared" si="32"/>
        <v>Katlanılabilir Riskler</v>
      </c>
      <c r="V416" s="80"/>
      <c r="W416" s="75" t="s">
        <v>136</v>
      </c>
    </row>
    <row r="417" spans="1:23" ht="161.25">
      <c r="A417" s="104">
        <v>414</v>
      </c>
      <c r="B417" s="77"/>
      <c r="C417" s="155" t="s">
        <v>1764</v>
      </c>
      <c r="D417" s="111" t="s">
        <v>26</v>
      </c>
      <c r="E417" s="110" t="s">
        <v>1152</v>
      </c>
      <c r="F417" s="178" t="s">
        <v>719</v>
      </c>
      <c r="G417" s="122" t="s">
        <v>1151</v>
      </c>
      <c r="H417" s="182" t="s">
        <v>3428</v>
      </c>
      <c r="I417" s="180">
        <v>3</v>
      </c>
      <c r="J417" s="181">
        <v>3</v>
      </c>
      <c r="K417" s="70">
        <f t="shared" si="30"/>
        <v>9</v>
      </c>
      <c r="L417" s="139" t="str">
        <f t="shared" si="29"/>
        <v>Orta Risk</v>
      </c>
      <c r="M417" s="185" t="s">
        <v>3476</v>
      </c>
      <c r="N417" s="232" t="s">
        <v>1249</v>
      </c>
      <c r="O417" s="82"/>
      <c r="P417" s="82"/>
      <c r="Q417" s="76" t="s">
        <v>132</v>
      </c>
      <c r="R417" s="70">
        <v>1</v>
      </c>
      <c r="S417" s="70">
        <v>3</v>
      </c>
      <c r="T417" s="70">
        <f t="shared" si="31"/>
        <v>3</v>
      </c>
      <c r="U417" s="134" t="str">
        <f t="shared" si="32"/>
        <v>Katlanılabilir Riskler</v>
      </c>
      <c r="V417" s="80"/>
      <c r="W417" s="75" t="s">
        <v>136</v>
      </c>
    </row>
    <row r="418" spans="1:23" ht="161.25">
      <c r="A418" s="104">
        <v>415</v>
      </c>
      <c r="B418" s="77"/>
      <c r="C418" s="155" t="s">
        <v>1765</v>
      </c>
      <c r="D418" s="111" t="s">
        <v>26</v>
      </c>
      <c r="E418" s="110" t="s">
        <v>1152</v>
      </c>
      <c r="F418" s="178" t="s">
        <v>720</v>
      </c>
      <c r="G418" s="122" t="s">
        <v>1151</v>
      </c>
      <c r="H418" s="182" t="s">
        <v>3428</v>
      </c>
      <c r="I418" s="180">
        <v>3</v>
      </c>
      <c r="J418" s="181">
        <v>3</v>
      </c>
      <c r="K418" s="70">
        <f t="shared" si="30"/>
        <v>9</v>
      </c>
      <c r="L418" s="139" t="str">
        <f t="shared" si="29"/>
        <v>Orta Risk</v>
      </c>
      <c r="M418" s="185" t="s">
        <v>3476</v>
      </c>
      <c r="N418" s="232" t="s">
        <v>1249</v>
      </c>
      <c r="O418" s="82"/>
      <c r="P418" s="82"/>
      <c r="Q418" s="76" t="s">
        <v>132</v>
      </c>
      <c r="R418" s="70">
        <v>1</v>
      </c>
      <c r="S418" s="70">
        <v>3</v>
      </c>
      <c r="T418" s="70">
        <f t="shared" si="31"/>
        <v>3</v>
      </c>
      <c r="U418" s="134" t="str">
        <f t="shared" si="32"/>
        <v>Katlanılabilir Riskler</v>
      </c>
      <c r="V418" s="80"/>
      <c r="W418" s="75" t="s">
        <v>136</v>
      </c>
    </row>
    <row r="419" spans="1:23" ht="161.25">
      <c r="A419" s="104">
        <v>416</v>
      </c>
      <c r="B419" s="77"/>
      <c r="C419" s="155" t="s">
        <v>1766</v>
      </c>
      <c r="D419" s="111" t="s">
        <v>26</v>
      </c>
      <c r="E419" s="110" t="s">
        <v>1152</v>
      </c>
      <c r="F419" s="178" t="s">
        <v>721</v>
      </c>
      <c r="G419" s="122" t="s">
        <v>1151</v>
      </c>
      <c r="H419" s="182" t="s">
        <v>3428</v>
      </c>
      <c r="I419" s="180">
        <v>3</v>
      </c>
      <c r="J419" s="181">
        <v>3</v>
      </c>
      <c r="K419" s="70">
        <f t="shared" si="30"/>
        <v>9</v>
      </c>
      <c r="L419" s="139" t="str">
        <f t="shared" si="29"/>
        <v>Orta Risk</v>
      </c>
      <c r="M419" s="185" t="s">
        <v>3477</v>
      </c>
      <c r="N419" s="232" t="s">
        <v>1249</v>
      </c>
      <c r="O419" s="82"/>
      <c r="P419" s="82"/>
      <c r="Q419" s="76" t="s">
        <v>132</v>
      </c>
      <c r="R419" s="70">
        <v>1</v>
      </c>
      <c r="S419" s="70">
        <v>3</v>
      </c>
      <c r="T419" s="70">
        <f t="shared" si="31"/>
        <v>3</v>
      </c>
      <c r="U419" s="134" t="str">
        <f t="shared" si="32"/>
        <v>Katlanılabilir Riskler</v>
      </c>
      <c r="V419" s="80"/>
      <c r="W419" s="75" t="s">
        <v>136</v>
      </c>
    </row>
    <row r="420" spans="1:23" ht="161.25">
      <c r="A420" s="104">
        <v>417</v>
      </c>
      <c r="B420" s="77"/>
      <c r="C420" s="155" t="s">
        <v>1767</v>
      </c>
      <c r="D420" s="111" t="s">
        <v>26</v>
      </c>
      <c r="E420" s="110" t="s">
        <v>1152</v>
      </c>
      <c r="F420" s="178" t="s">
        <v>722</v>
      </c>
      <c r="G420" s="122" t="s">
        <v>1151</v>
      </c>
      <c r="H420" s="182" t="s">
        <v>2964</v>
      </c>
      <c r="I420" s="180">
        <v>3</v>
      </c>
      <c r="J420" s="181">
        <v>3</v>
      </c>
      <c r="K420" s="70">
        <f t="shared" si="30"/>
        <v>9</v>
      </c>
      <c r="L420" s="139" t="str">
        <f t="shared" si="29"/>
        <v>Orta Risk</v>
      </c>
      <c r="M420" s="185" t="s">
        <v>3478</v>
      </c>
      <c r="N420" s="232" t="s">
        <v>1249</v>
      </c>
      <c r="O420" s="82"/>
      <c r="P420" s="82"/>
      <c r="Q420" s="76" t="s">
        <v>132</v>
      </c>
      <c r="R420" s="70">
        <v>1</v>
      </c>
      <c r="S420" s="70">
        <v>3</v>
      </c>
      <c r="T420" s="70">
        <f t="shared" si="31"/>
        <v>3</v>
      </c>
      <c r="U420" s="134" t="str">
        <f t="shared" si="32"/>
        <v>Katlanılabilir Riskler</v>
      </c>
      <c r="V420" s="80"/>
      <c r="W420" s="75" t="s">
        <v>136</v>
      </c>
    </row>
    <row r="421" spans="1:23" ht="161.25">
      <c r="A421" s="104">
        <v>418</v>
      </c>
      <c r="B421" s="77"/>
      <c r="C421" s="155" t="s">
        <v>1768</v>
      </c>
      <c r="D421" s="111" t="s">
        <v>26</v>
      </c>
      <c r="E421" s="110" t="s">
        <v>1152</v>
      </c>
      <c r="F421" s="178" t="s">
        <v>723</v>
      </c>
      <c r="G421" s="122" t="s">
        <v>1151</v>
      </c>
      <c r="H421" s="182" t="s">
        <v>2964</v>
      </c>
      <c r="I421" s="180">
        <v>3</v>
      </c>
      <c r="J421" s="181">
        <v>3</v>
      </c>
      <c r="K421" s="70">
        <f t="shared" si="30"/>
        <v>9</v>
      </c>
      <c r="L421" s="139" t="str">
        <f t="shared" si="29"/>
        <v>Orta Risk</v>
      </c>
      <c r="M421" s="185" t="s">
        <v>3479</v>
      </c>
      <c r="N421" s="232" t="s">
        <v>1249</v>
      </c>
      <c r="O421" s="82"/>
      <c r="P421" s="82"/>
      <c r="Q421" s="76" t="s">
        <v>132</v>
      </c>
      <c r="R421" s="70">
        <v>1</v>
      </c>
      <c r="S421" s="70">
        <v>3</v>
      </c>
      <c r="T421" s="70">
        <f t="shared" si="31"/>
        <v>3</v>
      </c>
      <c r="U421" s="134" t="str">
        <f t="shared" si="32"/>
        <v>Katlanılabilir Riskler</v>
      </c>
      <c r="V421" s="80"/>
      <c r="W421" s="75" t="s">
        <v>136</v>
      </c>
    </row>
    <row r="422" spans="1:23" ht="161.25">
      <c r="A422" s="104">
        <v>419</v>
      </c>
      <c r="B422" s="77"/>
      <c r="C422" s="155" t="s">
        <v>1769</v>
      </c>
      <c r="D422" s="111" t="s">
        <v>26</v>
      </c>
      <c r="E422" s="110" t="s">
        <v>1152</v>
      </c>
      <c r="F422" s="178" t="s">
        <v>724</v>
      </c>
      <c r="G422" s="122" t="s">
        <v>1151</v>
      </c>
      <c r="H422" s="182" t="s">
        <v>3464</v>
      </c>
      <c r="I422" s="180">
        <v>3</v>
      </c>
      <c r="J422" s="181">
        <v>3</v>
      </c>
      <c r="K422" s="70">
        <f t="shared" si="30"/>
        <v>9</v>
      </c>
      <c r="L422" s="139" t="str">
        <f t="shared" si="29"/>
        <v>Orta Risk</v>
      </c>
      <c r="M422" s="185" t="s">
        <v>3480</v>
      </c>
      <c r="N422" s="232" t="s">
        <v>1249</v>
      </c>
      <c r="O422" s="82"/>
      <c r="P422" s="82"/>
      <c r="Q422" s="76" t="s">
        <v>132</v>
      </c>
      <c r="R422" s="70">
        <v>1</v>
      </c>
      <c r="S422" s="70">
        <v>3</v>
      </c>
      <c r="T422" s="70">
        <f t="shared" si="31"/>
        <v>3</v>
      </c>
      <c r="U422" s="134" t="str">
        <f t="shared" si="32"/>
        <v>Katlanılabilir Riskler</v>
      </c>
      <c r="V422" s="80"/>
      <c r="W422" s="75" t="s">
        <v>136</v>
      </c>
    </row>
    <row r="423" spans="1:23" ht="161.25">
      <c r="A423" s="104">
        <v>420</v>
      </c>
      <c r="B423" s="77"/>
      <c r="C423" s="155" t="s">
        <v>1770</v>
      </c>
      <c r="D423" s="111" t="s">
        <v>26</v>
      </c>
      <c r="E423" s="110" t="s">
        <v>1152</v>
      </c>
      <c r="F423" s="178" t="s">
        <v>725</v>
      </c>
      <c r="G423" s="122" t="s">
        <v>1151</v>
      </c>
      <c r="H423" s="182" t="s">
        <v>3455</v>
      </c>
      <c r="I423" s="180">
        <v>3</v>
      </c>
      <c r="J423" s="181">
        <v>3</v>
      </c>
      <c r="K423" s="70">
        <f t="shared" si="30"/>
        <v>9</v>
      </c>
      <c r="L423" s="139" t="str">
        <f t="shared" si="29"/>
        <v>Orta Risk</v>
      </c>
      <c r="M423" s="185" t="s">
        <v>3481</v>
      </c>
      <c r="N423" s="232" t="s">
        <v>1249</v>
      </c>
      <c r="O423" s="82"/>
      <c r="P423" s="82"/>
      <c r="Q423" s="76" t="s">
        <v>132</v>
      </c>
      <c r="R423" s="70">
        <v>1</v>
      </c>
      <c r="S423" s="70">
        <v>3</v>
      </c>
      <c r="T423" s="70">
        <f t="shared" si="31"/>
        <v>3</v>
      </c>
      <c r="U423" s="134" t="str">
        <f t="shared" si="32"/>
        <v>Katlanılabilir Riskler</v>
      </c>
      <c r="V423" s="80"/>
      <c r="W423" s="75" t="s">
        <v>136</v>
      </c>
    </row>
    <row r="424" spans="1:23" ht="161.25">
      <c r="A424" s="104">
        <v>421</v>
      </c>
      <c r="B424" s="77"/>
      <c r="C424" s="155" t="s">
        <v>1771</v>
      </c>
      <c r="D424" s="111" t="s">
        <v>26</v>
      </c>
      <c r="E424" s="110" t="s">
        <v>1152</v>
      </c>
      <c r="F424" s="178" t="s">
        <v>726</v>
      </c>
      <c r="G424" s="122" t="s">
        <v>1151</v>
      </c>
      <c r="H424" s="182" t="s">
        <v>3442</v>
      </c>
      <c r="I424" s="180">
        <v>3</v>
      </c>
      <c r="J424" s="181">
        <v>3</v>
      </c>
      <c r="K424" s="70">
        <f t="shared" si="30"/>
        <v>9</v>
      </c>
      <c r="L424" s="139" t="str">
        <f t="shared" si="29"/>
        <v>Orta Risk</v>
      </c>
      <c r="M424" s="185" t="s">
        <v>3482</v>
      </c>
      <c r="N424" s="232" t="s">
        <v>1249</v>
      </c>
      <c r="O424" s="82"/>
      <c r="P424" s="82"/>
      <c r="Q424" s="76" t="s">
        <v>132</v>
      </c>
      <c r="R424" s="70">
        <v>1</v>
      </c>
      <c r="S424" s="70">
        <v>3</v>
      </c>
      <c r="T424" s="70">
        <f t="shared" si="31"/>
        <v>3</v>
      </c>
      <c r="U424" s="134" t="str">
        <f t="shared" si="32"/>
        <v>Katlanılabilir Riskler</v>
      </c>
      <c r="V424" s="80"/>
      <c r="W424" s="75" t="s">
        <v>136</v>
      </c>
    </row>
    <row r="425" spans="1:23" ht="161.25">
      <c r="A425" s="104">
        <v>422</v>
      </c>
      <c r="B425" s="77"/>
      <c r="C425" s="155" t="s">
        <v>1772</v>
      </c>
      <c r="D425" s="111" t="s">
        <v>26</v>
      </c>
      <c r="E425" s="110" t="s">
        <v>1152</v>
      </c>
      <c r="F425" s="178" t="s">
        <v>727</v>
      </c>
      <c r="G425" s="122" t="s">
        <v>1151</v>
      </c>
      <c r="H425" s="182" t="s">
        <v>3437</v>
      </c>
      <c r="I425" s="180">
        <v>3</v>
      </c>
      <c r="J425" s="181">
        <v>3</v>
      </c>
      <c r="K425" s="70">
        <f t="shared" si="30"/>
        <v>9</v>
      </c>
      <c r="L425" s="139" t="str">
        <f t="shared" si="29"/>
        <v>Orta Risk</v>
      </c>
      <c r="M425" s="185" t="s">
        <v>3483</v>
      </c>
      <c r="N425" s="232" t="s">
        <v>1249</v>
      </c>
      <c r="O425" s="82"/>
      <c r="P425" s="82"/>
      <c r="Q425" s="76" t="s">
        <v>132</v>
      </c>
      <c r="R425" s="70">
        <v>1</v>
      </c>
      <c r="S425" s="70">
        <v>3</v>
      </c>
      <c r="T425" s="70">
        <f t="shared" si="31"/>
        <v>3</v>
      </c>
      <c r="U425" s="134" t="str">
        <f t="shared" si="32"/>
        <v>Katlanılabilir Riskler</v>
      </c>
      <c r="V425" s="80"/>
      <c r="W425" s="75" t="s">
        <v>136</v>
      </c>
    </row>
    <row r="426" spans="1:23" ht="161.25">
      <c r="A426" s="104">
        <v>423</v>
      </c>
      <c r="B426" s="77"/>
      <c r="C426" s="155" t="s">
        <v>1773</v>
      </c>
      <c r="D426" s="111" t="s">
        <v>26</v>
      </c>
      <c r="E426" s="110" t="s">
        <v>1152</v>
      </c>
      <c r="F426" s="178" t="s">
        <v>728</v>
      </c>
      <c r="G426" s="122" t="s">
        <v>1151</v>
      </c>
      <c r="H426" s="182" t="s">
        <v>3437</v>
      </c>
      <c r="I426" s="180">
        <v>3</v>
      </c>
      <c r="J426" s="181">
        <v>3</v>
      </c>
      <c r="K426" s="70">
        <f t="shared" si="30"/>
        <v>9</v>
      </c>
      <c r="L426" s="139" t="str">
        <f t="shared" si="29"/>
        <v>Orta Risk</v>
      </c>
      <c r="M426" s="185" t="s">
        <v>3484</v>
      </c>
      <c r="N426" s="232" t="s">
        <v>1249</v>
      </c>
      <c r="O426" s="82"/>
      <c r="P426" s="82"/>
      <c r="Q426" s="76" t="s">
        <v>132</v>
      </c>
      <c r="R426" s="70">
        <v>1</v>
      </c>
      <c r="S426" s="70">
        <v>3</v>
      </c>
      <c r="T426" s="70">
        <f t="shared" si="31"/>
        <v>3</v>
      </c>
      <c r="U426" s="134" t="str">
        <f t="shared" si="32"/>
        <v>Katlanılabilir Riskler</v>
      </c>
      <c r="V426" s="80"/>
      <c r="W426" s="75" t="s">
        <v>136</v>
      </c>
    </row>
    <row r="427" spans="1:23" ht="161.25">
      <c r="A427" s="104">
        <v>424</v>
      </c>
      <c r="B427" s="77"/>
      <c r="C427" s="155" t="s">
        <v>1774</v>
      </c>
      <c r="D427" s="111" t="s">
        <v>26</v>
      </c>
      <c r="E427" s="110" t="s">
        <v>1152</v>
      </c>
      <c r="F427" s="178" t="s">
        <v>729</v>
      </c>
      <c r="G427" s="122" t="s">
        <v>1151</v>
      </c>
      <c r="H427" s="182" t="s">
        <v>3428</v>
      </c>
      <c r="I427" s="180">
        <v>3</v>
      </c>
      <c r="J427" s="181">
        <v>3</v>
      </c>
      <c r="K427" s="70">
        <f t="shared" si="30"/>
        <v>9</v>
      </c>
      <c r="L427" s="139" t="str">
        <f t="shared" si="29"/>
        <v>Orta Risk</v>
      </c>
      <c r="M427" s="185" t="s">
        <v>3485</v>
      </c>
      <c r="N427" s="232" t="s">
        <v>1249</v>
      </c>
      <c r="O427" s="82"/>
      <c r="P427" s="82"/>
      <c r="Q427" s="76" t="s">
        <v>132</v>
      </c>
      <c r="R427" s="70">
        <v>1</v>
      </c>
      <c r="S427" s="70">
        <v>3</v>
      </c>
      <c r="T427" s="70">
        <f t="shared" si="31"/>
        <v>3</v>
      </c>
      <c r="U427" s="134" t="str">
        <f t="shared" si="32"/>
        <v>Katlanılabilir Riskler</v>
      </c>
      <c r="V427" s="80"/>
      <c r="W427" s="75" t="s">
        <v>136</v>
      </c>
    </row>
    <row r="428" spans="1:23" ht="161.25">
      <c r="A428" s="104">
        <v>425</v>
      </c>
      <c r="B428" s="77"/>
      <c r="C428" s="155" t="s">
        <v>1775</v>
      </c>
      <c r="D428" s="111" t="s">
        <v>26</v>
      </c>
      <c r="E428" s="110" t="s">
        <v>1152</v>
      </c>
      <c r="F428" s="178" t="s">
        <v>730</v>
      </c>
      <c r="G428" s="122" t="s">
        <v>1151</v>
      </c>
      <c r="H428" s="182" t="s">
        <v>3256</v>
      </c>
      <c r="I428" s="180">
        <v>3</v>
      </c>
      <c r="J428" s="181">
        <v>3</v>
      </c>
      <c r="K428" s="70">
        <f t="shared" si="30"/>
        <v>9</v>
      </c>
      <c r="L428" s="139" t="str">
        <f t="shared" si="29"/>
        <v>Orta Risk</v>
      </c>
      <c r="M428" s="185" t="s">
        <v>3486</v>
      </c>
      <c r="N428" s="232" t="s">
        <v>3487</v>
      </c>
      <c r="O428" s="82"/>
      <c r="P428" s="82"/>
      <c r="Q428" s="76" t="s">
        <v>132</v>
      </c>
      <c r="R428" s="70">
        <v>1</v>
      </c>
      <c r="S428" s="70">
        <v>3</v>
      </c>
      <c r="T428" s="70">
        <f t="shared" si="31"/>
        <v>3</v>
      </c>
      <c r="U428" s="134" t="str">
        <f t="shared" si="32"/>
        <v>Katlanılabilir Riskler</v>
      </c>
      <c r="V428" s="80"/>
      <c r="W428" s="75" t="s">
        <v>136</v>
      </c>
    </row>
    <row r="429" spans="1:23" ht="161.25">
      <c r="A429" s="104">
        <v>426</v>
      </c>
      <c r="B429" s="77"/>
      <c r="C429" s="155" t="s">
        <v>1776</v>
      </c>
      <c r="D429" s="111" t="s">
        <v>26</v>
      </c>
      <c r="E429" s="110" t="s">
        <v>1152</v>
      </c>
      <c r="F429" s="178" t="s">
        <v>731</v>
      </c>
      <c r="G429" s="122" t="s">
        <v>1151</v>
      </c>
      <c r="H429" s="182" t="s">
        <v>3442</v>
      </c>
      <c r="I429" s="180">
        <v>3</v>
      </c>
      <c r="J429" s="181">
        <v>3</v>
      </c>
      <c r="K429" s="70">
        <f t="shared" si="30"/>
        <v>9</v>
      </c>
      <c r="L429" s="139" t="str">
        <f t="shared" si="29"/>
        <v>Orta Risk</v>
      </c>
      <c r="M429" s="185" t="s">
        <v>3488</v>
      </c>
      <c r="N429" s="232" t="s">
        <v>1249</v>
      </c>
      <c r="O429" s="82"/>
      <c r="P429" s="82"/>
      <c r="Q429" s="76" t="s">
        <v>132</v>
      </c>
      <c r="R429" s="70">
        <v>1</v>
      </c>
      <c r="S429" s="70">
        <v>3</v>
      </c>
      <c r="T429" s="70">
        <f t="shared" si="31"/>
        <v>3</v>
      </c>
      <c r="U429" s="134" t="str">
        <f t="shared" si="32"/>
        <v>Katlanılabilir Riskler</v>
      </c>
      <c r="V429" s="80"/>
      <c r="W429" s="75" t="s">
        <v>136</v>
      </c>
    </row>
    <row r="430" spans="1:23" ht="161.25">
      <c r="A430" s="104">
        <v>427</v>
      </c>
      <c r="B430" s="77"/>
      <c r="C430" s="155" t="s">
        <v>1777</v>
      </c>
      <c r="D430" s="111" t="s">
        <v>26</v>
      </c>
      <c r="E430" s="110" t="s">
        <v>1152</v>
      </c>
      <c r="F430" s="179" t="s">
        <v>732</v>
      </c>
      <c r="G430" s="122" t="s">
        <v>1151</v>
      </c>
      <c r="H430" s="182" t="s">
        <v>3450</v>
      </c>
      <c r="I430" s="180">
        <v>3</v>
      </c>
      <c r="J430" s="181">
        <v>3</v>
      </c>
      <c r="K430" s="70">
        <f t="shared" si="30"/>
        <v>9</v>
      </c>
      <c r="L430" s="139" t="str">
        <f t="shared" si="29"/>
        <v>Orta Risk</v>
      </c>
      <c r="M430" s="185" t="s">
        <v>3488</v>
      </c>
      <c r="N430" s="232" t="s">
        <v>1249</v>
      </c>
      <c r="O430" s="82"/>
      <c r="P430" s="82"/>
      <c r="Q430" s="76" t="s">
        <v>132</v>
      </c>
      <c r="R430" s="70">
        <v>1</v>
      </c>
      <c r="S430" s="70">
        <v>3</v>
      </c>
      <c r="T430" s="70">
        <f t="shared" si="31"/>
        <v>3</v>
      </c>
      <c r="U430" s="134" t="str">
        <f t="shared" si="32"/>
        <v>Katlanılabilir Riskler</v>
      </c>
      <c r="V430" s="80"/>
      <c r="W430" s="75" t="s">
        <v>136</v>
      </c>
    </row>
    <row r="431" spans="1:23" ht="161.25">
      <c r="A431" s="104">
        <v>428</v>
      </c>
      <c r="B431" s="77"/>
      <c r="C431" s="155" t="s">
        <v>1778</v>
      </c>
      <c r="D431" s="111" t="s">
        <v>26</v>
      </c>
      <c r="E431" s="110" t="s">
        <v>1152</v>
      </c>
      <c r="F431" s="179" t="s">
        <v>733</v>
      </c>
      <c r="G431" s="122" t="s">
        <v>1151</v>
      </c>
      <c r="H431" s="182" t="s">
        <v>3256</v>
      </c>
      <c r="I431" s="180">
        <v>3</v>
      </c>
      <c r="J431" s="181">
        <v>3</v>
      </c>
      <c r="K431" s="70">
        <f t="shared" si="30"/>
        <v>9</v>
      </c>
      <c r="L431" s="139" t="str">
        <f t="shared" si="29"/>
        <v>Orta Risk</v>
      </c>
      <c r="M431" s="185" t="s">
        <v>3489</v>
      </c>
      <c r="N431" s="232" t="s">
        <v>1249</v>
      </c>
      <c r="O431" s="82"/>
      <c r="P431" s="82"/>
      <c r="Q431" s="76" t="s">
        <v>132</v>
      </c>
      <c r="R431" s="70">
        <v>1</v>
      </c>
      <c r="S431" s="70">
        <v>3</v>
      </c>
      <c r="T431" s="70">
        <f t="shared" si="31"/>
        <v>3</v>
      </c>
      <c r="U431" s="134" t="str">
        <f t="shared" si="32"/>
        <v>Katlanılabilir Riskler</v>
      </c>
      <c r="V431" s="80"/>
      <c r="W431" s="75" t="s">
        <v>136</v>
      </c>
    </row>
    <row r="432" spans="1:23" ht="161.25">
      <c r="A432" s="104">
        <v>429</v>
      </c>
      <c r="B432" s="77"/>
      <c r="C432" s="155" t="s">
        <v>1779</v>
      </c>
      <c r="D432" s="111" t="s">
        <v>26</v>
      </c>
      <c r="E432" s="110" t="s">
        <v>1152</v>
      </c>
      <c r="F432" s="179" t="s">
        <v>734</v>
      </c>
      <c r="G432" s="122" t="s">
        <v>1151</v>
      </c>
      <c r="H432" s="182" t="s">
        <v>3425</v>
      </c>
      <c r="I432" s="180">
        <v>3</v>
      </c>
      <c r="J432" s="181">
        <v>3</v>
      </c>
      <c r="K432" s="70">
        <f t="shared" si="30"/>
        <v>9</v>
      </c>
      <c r="L432" s="139" t="str">
        <f t="shared" si="29"/>
        <v>Orta Risk</v>
      </c>
      <c r="M432" s="185" t="s">
        <v>3489</v>
      </c>
      <c r="N432" s="232" t="s">
        <v>1249</v>
      </c>
      <c r="O432" s="82"/>
      <c r="P432" s="82"/>
      <c r="Q432" s="76" t="s">
        <v>132</v>
      </c>
      <c r="R432" s="70">
        <v>1</v>
      </c>
      <c r="S432" s="70">
        <v>3</v>
      </c>
      <c r="T432" s="70">
        <f t="shared" si="31"/>
        <v>3</v>
      </c>
      <c r="U432" s="134" t="str">
        <f t="shared" si="32"/>
        <v>Katlanılabilir Riskler</v>
      </c>
      <c r="V432" s="80"/>
      <c r="W432" s="75" t="s">
        <v>136</v>
      </c>
    </row>
    <row r="433" spans="1:23" ht="161.25">
      <c r="A433" s="104">
        <v>430</v>
      </c>
      <c r="B433" s="77"/>
      <c r="C433" s="155" t="s">
        <v>1780</v>
      </c>
      <c r="D433" s="111" t="s">
        <v>26</v>
      </c>
      <c r="E433" s="110" t="s">
        <v>1152</v>
      </c>
      <c r="F433" s="179" t="s">
        <v>735</v>
      </c>
      <c r="G433" s="122" t="s">
        <v>1151</v>
      </c>
      <c r="H433" s="182" t="s">
        <v>3426</v>
      </c>
      <c r="I433" s="180">
        <v>3</v>
      </c>
      <c r="J433" s="181">
        <v>3</v>
      </c>
      <c r="K433" s="70">
        <f t="shared" si="30"/>
        <v>9</v>
      </c>
      <c r="L433" s="139" t="str">
        <f t="shared" si="29"/>
        <v>Orta Risk</v>
      </c>
      <c r="M433" s="185" t="s">
        <v>3490</v>
      </c>
      <c r="N433" s="232" t="s">
        <v>1249</v>
      </c>
      <c r="O433" s="82"/>
      <c r="P433" s="82"/>
      <c r="Q433" s="76" t="s">
        <v>132</v>
      </c>
      <c r="R433" s="70">
        <v>1</v>
      </c>
      <c r="S433" s="70">
        <v>3</v>
      </c>
      <c r="T433" s="70">
        <f t="shared" si="31"/>
        <v>3</v>
      </c>
      <c r="U433" s="134" t="str">
        <f t="shared" si="32"/>
        <v>Katlanılabilir Riskler</v>
      </c>
      <c r="V433" s="80"/>
      <c r="W433" s="75" t="s">
        <v>136</v>
      </c>
    </row>
    <row r="434" spans="1:23" ht="161.25">
      <c r="A434" s="104">
        <v>431</v>
      </c>
      <c r="B434" s="77"/>
      <c r="C434" s="155" t="s">
        <v>1781</v>
      </c>
      <c r="D434" s="111" t="s">
        <v>26</v>
      </c>
      <c r="E434" s="110" t="s">
        <v>1152</v>
      </c>
      <c r="F434" s="179" t="s">
        <v>736</v>
      </c>
      <c r="G434" s="122" t="s">
        <v>1151</v>
      </c>
      <c r="H434" s="182" t="s">
        <v>3426</v>
      </c>
      <c r="I434" s="180">
        <v>3</v>
      </c>
      <c r="J434" s="181">
        <v>3</v>
      </c>
      <c r="K434" s="70">
        <f t="shared" si="30"/>
        <v>9</v>
      </c>
      <c r="L434" s="139" t="str">
        <f t="shared" si="29"/>
        <v>Orta Risk</v>
      </c>
      <c r="M434" s="185" t="s">
        <v>3490</v>
      </c>
      <c r="N434" s="232" t="s">
        <v>1249</v>
      </c>
      <c r="O434" s="82"/>
      <c r="P434" s="82"/>
      <c r="Q434" s="76" t="s">
        <v>132</v>
      </c>
      <c r="R434" s="70">
        <v>1</v>
      </c>
      <c r="S434" s="70">
        <v>3</v>
      </c>
      <c r="T434" s="70">
        <f t="shared" si="31"/>
        <v>3</v>
      </c>
      <c r="U434" s="134" t="str">
        <f t="shared" si="32"/>
        <v>Katlanılabilir Riskler</v>
      </c>
      <c r="V434" s="80"/>
      <c r="W434" s="75" t="s">
        <v>136</v>
      </c>
    </row>
    <row r="435" spans="1:23" ht="161.25">
      <c r="A435" s="104">
        <v>432</v>
      </c>
      <c r="B435" s="77"/>
      <c r="C435" s="155" t="s">
        <v>1782</v>
      </c>
      <c r="D435" s="111" t="s">
        <v>26</v>
      </c>
      <c r="E435" s="110" t="s">
        <v>1152</v>
      </c>
      <c r="F435" s="179" t="s">
        <v>737</v>
      </c>
      <c r="G435" s="122" t="s">
        <v>1151</v>
      </c>
      <c r="H435" s="182" t="s">
        <v>3427</v>
      </c>
      <c r="I435" s="180">
        <v>3</v>
      </c>
      <c r="J435" s="181">
        <v>3</v>
      </c>
      <c r="K435" s="70">
        <f t="shared" si="30"/>
        <v>9</v>
      </c>
      <c r="L435" s="139" t="str">
        <f t="shared" si="29"/>
        <v>Orta Risk</v>
      </c>
      <c r="M435" s="185" t="s">
        <v>3489</v>
      </c>
      <c r="N435" s="232" t="s">
        <v>1249</v>
      </c>
      <c r="O435" s="82"/>
      <c r="P435" s="82"/>
      <c r="Q435" s="76" t="s">
        <v>132</v>
      </c>
      <c r="R435" s="70">
        <v>1</v>
      </c>
      <c r="S435" s="70">
        <v>3</v>
      </c>
      <c r="T435" s="70">
        <f t="shared" si="31"/>
        <v>3</v>
      </c>
      <c r="U435" s="134" t="str">
        <f t="shared" si="32"/>
        <v>Katlanılabilir Riskler</v>
      </c>
      <c r="V435" s="80"/>
      <c r="W435" s="75" t="s">
        <v>136</v>
      </c>
    </row>
    <row r="436" spans="1:23" ht="161.25">
      <c r="A436" s="104">
        <v>433</v>
      </c>
      <c r="B436" s="77"/>
      <c r="C436" s="155" t="s">
        <v>1783</v>
      </c>
      <c r="D436" s="111" t="s">
        <v>26</v>
      </c>
      <c r="E436" s="110" t="s">
        <v>1152</v>
      </c>
      <c r="F436" s="179" t="s">
        <v>738</v>
      </c>
      <c r="G436" s="122" t="s">
        <v>1151</v>
      </c>
      <c r="H436" s="182" t="s">
        <v>3428</v>
      </c>
      <c r="I436" s="180">
        <v>3</v>
      </c>
      <c r="J436" s="181">
        <v>3</v>
      </c>
      <c r="K436" s="70">
        <f t="shared" si="30"/>
        <v>9</v>
      </c>
      <c r="L436" s="139" t="str">
        <f t="shared" si="29"/>
        <v>Orta Risk</v>
      </c>
      <c r="M436" s="185" t="s">
        <v>3489</v>
      </c>
      <c r="N436" s="232" t="s">
        <v>1249</v>
      </c>
      <c r="O436" s="82"/>
      <c r="P436" s="82"/>
      <c r="Q436" s="76" t="s">
        <v>132</v>
      </c>
      <c r="R436" s="70">
        <v>1</v>
      </c>
      <c r="S436" s="70">
        <v>3</v>
      </c>
      <c r="T436" s="70">
        <f t="shared" si="31"/>
        <v>3</v>
      </c>
      <c r="U436" s="134" t="str">
        <f t="shared" si="32"/>
        <v>Katlanılabilir Riskler</v>
      </c>
      <c r="V436" s="80"/>
      <c r="W436" s="75" t="s">
        <v>136</v>
      </c>
    </row>
    <row r="437" spans="1:23" ht="161.25">
      <c r="A437" s="104">
        <v>434</v>
      </c>
      <c r="B437" s="77"/>
      <c r="C437" s="155" t="s">
        <v>1784</v>
      </c>
      <c r="D437" s="111" t="s">
        <v>26</v>
      </c>
      <c r="E437" s="110" t="s">
        <v>1152</v>
      </c>
      <c r="F437" s="179" t="s">
        <v>739</v>
      </c>
      <c r="G437" s="122" t="s">
        <v>1151</v>
      </c>
      <c r="H437" s="182" t="s">
        <v>3428</v>
      </c>
      <c r="I437" s="180">
        <v>3</v>
      </c>
      <c r="J437" s="181">
        <v>3</v>
      </c>
      <c r="K437" s="70">
        <f t="shared" si="30"/>
        <v>9</v>
      </c>
      <c r="L437" s="139" t="str">
        <f t="shared" si="29"/>
        <v>Orta Risk</v>
      </c>
      <c r="M437" s="185" t="s">
        <v>3491</v>
      </c>
      <c r="N437" s="232" t="s">
        <v>1249</v>
      </c>
      <c r="O437" s="82"/>
      <c r="P437" s="82"/>
      <c r="Q437" s="76" t="s">
        <v>132</v>
      </c>
      <c r="R437" s="70">
        <v>1</v>
      </c>
      <c r="S437" s="70">
        <v>3</v>
      </c>
      <c r="T437" s="70">
        <f t="shared" si="31"/>
        <v>3</v>
      </c>
      <c r="U437" s="134" t="str">
        <f t="shared" si="32"/>
        <v>Katlanılabilir Riskler</v>
      </c>
      <c r="V437" s="80"/>
      <c r="W437" s="75" t="s">
        <v>136</v>
      </c>
    </row>
    <row r="438" spans="1:23" ht="161.25">
      <c r="A438" s="104">
        <v>435</v>
      </c>
      <c r="B438" s="77"/>
      <c r="C438" s="155" t="s">
        <v>1785</v>
      </c>
      <c r="D438" s="111" t="s">
        <v>26</v>
      </c>
      <c r="E438" s="110" t="s">
        <v>1152</v>
      </c>
      <c r="F438" s="179" t="s">
        <v>740</v>
      </c>
      <c r="G438" s="122" t="s">
        <v>1151</v>
      </c>
      <c r="H438" s="182" t="s">
        <v>3429</v>
      </c>
      <c r="I438" s="180">
        <v>3</v>
      </c>
      <c r="J438" s="181">
        <v>3</v>
      </c>
      <c r="K438" s="70">
        <f t="shared" si="30"/>
        <v>9</v>
      </c>
      <c r="L438" s="139" t="str">
        <f t="shared" si="29"/>
        <v>Orta Risk</v>
      </c>
      <c r="M438" s="185" t="s">
        <v>3492</v>
      </c>
      <c r="N438" s="232" t="s">
        <v>1249</v>
      </c>
      <c r="O438" s="82"/>
      <c r="P438" s="82"/>
      <c r="Q438" s="76" t="s">
        <v>132</v>
      </c>
      <c r="R438" s="70">
        <v>1</v>
      </c>
      <c r="S438" s="70">
        <v>3</v>
      </c>
      <c r="T438" s="70">
        <f t="shared" si="31"/>
        <v>3</v>
      </c>
      <c r="U438" s="134" t="str">
        <f t="shared" si="32"/>
        <v>Katlanılabilir Riskler</v>
      </c>
      <c r="V438" s="80"/>
      <c r="W438" s="75" t="s">
        <v>136</v>
      </c>
    </row>
    <row r="439" spans="1:23" ht="161.25">
      <c r="A439" s="104">
        <v>436</v>
      </c>
      <c r="B439" s="77"/>
      <c r="C439" s="155" t="s">
        <v>1786</v>
      </c>
      <c r="D439" s="111" t="s">
        <v>26</v>
      </c>
      <c r="E439" s="110" t="s">
        <v>1152</v>
      </c>
      <c r="F439" s="179" t="s">
        <v>741</v>
      </c>
      <c r="G439" s="122" t="s">
        <v>1151</v>
      </c>
      <c r="H439" s="182" t="s">
        <v>3429</v>
      </c>
      <c r="I439" s="180">
        <v>3</v>
      </c>
      <c r="J439" s="181">
        <v>3</v>
      </c>
      <c r="K439" s="70">
        <f t="shared" si="30"/>
        <v>9</v>
      </c>
      <c r="L439" s="139" t="str">
        <f t="shared" si="29"/>
        <v>Orta Risk</v>
      </c>
      <c r="M439" s="185" t="s">
        <v>3492</v>
      </c>
      <c r="N439" s="232" t="s">
        <v>1249</v>
      </c>
      <c r="O439" s="82"/>
      <c r="P439" s="82"/>
      <c r="Q439" s="76" t="s">
        <v>132</v>
      </c>
      <c r="R439" s="70">
        <v>1</v>
      </c>
      <c r="S439" s="70">
        <v>3</v>
      </c>
      <c r="T439" s="70">
        <f t="shared" si="31"/>
        <v>3</v>
      </c>
      <c r="U439" s="134" t="str">
        <f t="shared" si="32"/>
        <v>Katlanılabilir Riskler</v>
      </c>
      <c r="V439" s="80"/>
      <c r="W439" s="75" t="s">
        <v>136</v>
      </c>
    </row>
    <row r="440" spans="1:23" ht="185.25">
      <c r="A440" s="104">
        <v>437</v>
      </c>
      <c r="B440" s="77"/>
      <c r="C440" s="155" t="s">
        <v>1787</v>
      </c>
      <c r="D440" s="111" t="s">
        <v>26</v>
      </c>
      <c r="E440" s="110" t="s">
        <v>1153</v>
      </c>
      <c r="F440" s="123" t="s">
        <v>742</v>
      </c>
      <c r="G440" s="122" t="s">
        <v>1147</v>
      </c>
      <c r="H440" s="182" t="s">
        <v>3430</v>
      </c>
      <c r="I440" s="180">
        <v>3</v>
      </c>
      <c r="J440" s="181">
        <v>3</v>
      </c>
      <c r="K440" s="70">
        <f t="shared" si="30"/>
        <v>9</v>
      </c>
      <c r="L440" s="139" t="str">
        <f t="shared" si="29"/>
        <v>Orta Risk</v>
      </c>
      <c r="M440" s="185" t="s">
        <v>3493</v>
      </c>
      <c r="N440" s="232" t="s">
        <v>3494</v>
      </c>
      <c r="O440" s="82"/>
      <c r="P440" s="82"/>
      <c r="Q440" s="76" t="s">
        <v>132</v>
      </c>
      <c r="R440" s="70">
        <v>1</v>
      </c>
      <c r="S440" s="70">
        <v>3</v>
      </c>
      <c r="T440" s="70">
        <f t="shared" si="31"/>
        <v>3</v>
      </c>
      <c r="U440" s="134" t="str">
        <f t="shared" si="32"/>
        <v>Katlanılabilir Riskler</v>
      </c>
      <c r="V440" s="80"/>
      <c r="W440" s="75" t="s">
        <v>136</v>
      </c>
    </row>
    <row r="441" spans="1:23" ht="185.25">
      <c r="A441" s="104">
        <v>438</v>
      </c>
      <c r="B441" s="77"/>
      <c r="C441" s="155" t="s">
        <v>1788</v>
      </c>
      <c r="D441" s="111" t="s">
        <v>26</v>
      </c>
      <c r="E441" s="110" t="s">
        <v>1153</v>
      </c>
      <c r="F441" s="123" t="s">
        <v>743</v>
      </c>
      <c r="G441" s="122" t="s">
        <v>1147</v>
      </c>
      <c r="H441" s="182" t="s">
        <v>3431</v>
      </c>
      <c r="I441" s="180">
        <v>3</v>
      </c>
      <c r="J441" s="181">
        <v>3</v>
      </c>
      <c r="K441" s="70">
        <f t="shared" si="30"/>
        <v>9</v>
      </c>
      <c r="L441" s="139" t="str">
        <f t="shared" si="29"/>
        <v>Orta Risk</v>
      </c>
      <c r="M441" s="185" t="s">
        <v>3495</v>
      </c>
      <c r="N441" s="232" t="s">
        <v>3496</v>
      </c>
      <c r="O441" s="82"/>
      <c r="P441" s="82"/>
      <c r="Q441" s="76" t="s">
        <v>132</v>
      </c>
      <c r="R441" s="70">
        <v>1</v>
      </c>
      <c r="S441" s="70">
        <v>3</v>
      </c>
      <c r="T441" s="70">
        <f t="shared" si="31"/>
        <v>3</v>
      </c>
      <c r="U441" s="134" t="str">
        <f t="shared" si="32"/>
        <v>Katlanılabilir Riskler</v>
      </c>
      <c r="V441" s="80"/>
      <c r="W441" s="75" t="s">
        <v>136</v>
      </c>
    </row>
    <row r="442" spans="1:23" ht="185.25">
      <c r="A442" s="104">
        <v>439</v>
      </c>
      <c r="B442" s="77"/>
      <c r="C442" s="155" t="s">
        <v>1789</v>
      </c>
      <c r="D442" s="111" t="s">
        <v>26</v>
      </c>
      <c r="E442" s="110" t="s">
        <v>1153</v>
      </c>
      <c r="F442" s="123" t="s">
        <v>744</v>
      </c>
      <c r="G442" s="122" t="s">
        <v>1147</v>
      </c>
      <c r="H442" s="182" t="s">
        <v>3431</v>
      </c>
      <c r="I442" s="180">
        <v>3</v>
      </c>
      <c r="J442" s="181">
        <v>3</v>
      </c>
      <c r="K442" s="70">
        <f t="shared" si="30"/>
        <v>9</v>
      </c>
      <c r="L442" s="139" t="str">
        <f t="shared" si="29"/>
        <v>Orta Risk</v>
      </c>
      <c r="M442" s="185" t="s">
        <v>3495</v>
      </c>
      <c r="N442" s="232" t="s">
        <v>3496</v>
      </c>
      <c r="O442" s="82"/>
      <c r="P442" s="82"/>
      <c r="Q442" s="76" t="s">
        <v>132</v>
      </c>
      <c r="R442" s="70">
        <v>1</v>
      </c>
      <c r="S442" s="70">
        <v>3</v>
      </c>
      <c r="T442" s="70">
        <f t="shared" si="31"/>
        <v>3</v>
      </c>
      <c r="U442" s="134" t="str">
        <f t="shared" si="32"/>
        <v>Katlanılabilir Riskler</v>
      </c>
      <c r="V442" s="80"/>
      <c r="W442" s="75" t="s">
        <v>136</v>
      </c>
    </row>
    <row r="443" spans="1:23" ht="185.25">
      <c r="A443" s="104">
        <v>440</v>
      </c>
      <c r="B443" s="77"/>
      <c r="C443" s="155" t="s">
        <v>1790</v>
      </c>
      <c r="D443" s="111" t="s">
        <v>26</v>
      </c>
      <c r="E443" s="110" t="s">
        <v>1153</v>
      </c>
      <c r="F443" s="123" t="s">
        <v>745</v>
      </c>
      <c r="G443" s="122" t="s">
        <v>1147</v>
      </c>
      <c r="H443" s="182" t="s">
        <v>3431</v>
      </c>
      <c r="I443" s="180">
        <v>3</v>
      </c>
      <c r="J443" s="181">
        <v>3</v>
      </c>
      <c r="K443" s="70">
        <f t="shared" si="30"/>
        <v>9</v>
      </c>
      <c r="L443" s="139" t="str">
        <f t="shared" si="29"/>
        <v>Orta Risk</v>
      </c>
      <c r="M443" s="185" t="s">
        <v>3497</v>
      </c>
      <c r="N443" s="232" t="s">
        <v>3487</v>
      </c>
      <c r="O443" s="82"/>
      <c r="P443" s="82"/>
      <c r="Q443" s="76" t="s">
        <v>132</v>
      </c>
      <c r="R443" s="70">
        <v>1</v>
      </c>
      <c r="S443" s="70">
        <v>3</v>
      </c>
      <c r="T443" s="70">
        <f t="shared" si="31"/>
        <v>3</v>
      </c>
      <c r="U443" s="134" t="str">
        <f t="shared" si="32"/>
        <v>Katlanılabilir Riskler</v>
      </c>
      <c r="V443" s="80"/>
      <c r="W443" s="75" t="s">
        <v>136</v>
      </c>
    </row>
    <row r="444" spans="1:23" ht="185.25">
      <c r="A444" s="104">
        <v>441</v>
      </c>
      <c r="B444" s="77"/>
      <c r="C444" s="155" t="s">
        <v>1791</v>
      </c>
      <c r="D444" s="111" t="s">
        <v>26</v>
      </c>
      <c r="E444" s="110" t="s">
        <v>1153</v>
      </c>
      <c r="F444" s="123" t="s">
        <v>746</v>
      </c>
      <c r="G444" s="122" t="s">
        <v>1147</v>
      </c>
      <c r="H444" s="182" t="s">
        <v>3431</v>
      </c>
      <c r="I444" s="180">
        <v>3</v>
      </c>
      <c r="J444" s="181">
        <v>3</v>
      </c>
      <c r="K444" s="70">
        <f t="shared" si="30"/>
        <v>9</v>
      </c>
      <c r="L444" s="139" t="str">
        <f t="shared" si="29"/>
        <v>Orta Risk</v>
      </c>
      <c r="M444" s="185" t="s">
        <v>3498</v>
      </c>
      <c r="N444" s="232" t="s">
        <v>3494</v>
      </c>
      <c r="O444" s="82"/>
      <c r="P444" s="82"/>
      <c r="Q444" s="76" t="s">
        <v>132</v>
      </c>
      <c r="R444" s="70">
        <v>1</v>
      </c>
      <c r="S444" s="70">
        <v>3</v>
      </c>
      <c r="T444" s="70">
        <f t="shared" si="31"/>
        <v>3</v>
      </c>
      <c r="U444" s="134" t="str">
        <f t="shared" si="32"/>
        <v>Katlanılabilir Riskler</v>
      </c>
      <c r="V444" s="80"/>
      <c r="W444" s="75" t="s">
        <v>136</v>
      </c>
    </row>
    <row r="445" spans="1:23" ht="185.25">
      <c r="A445" s="104">
        <v>442</v>
      </c>
      <c r="B445" s="77"/>
      <c r="C445" s="155" t="s">
        <v>1792</v>
      </c>
      <c r="D445" s="111" t="s">
        <v>26</v>
      </c>
      <c r="E445" s="110" t="s">
        <v>1153</v>
      </c>
      <c r="F445" s="123" t="s">
        <v>747</v>
      </c>
      <c r="G445" s="122" t="s">
        <v>1147</v>
      </c>
      <c r="H445" s="182" t="s">
        <v>3432</v>
      </c>
      <c r="I445" s="180">
        <v>3</v>
      </c>
      <c r="J445" s="181">
        <v>3</v>
      </c>
      <c r="K445" s="70">
        <f t="shared" si="30"/>
        <v>9</v>
      </c>
      <c r="L445" s="139" t="str">
        <f t="shared" si="29"/>
        <v>Orta Risk</v>
      </c>
      <c r="M445" s="185" t="s">
        <v>3499</v>
      </c>
      <c r="N445" s="232" t="s">
        <v>3494</v>
      </c>
      <c r="O445" s="82"/>
      <c r="P445" s="82"/>
      <c r="Q445" s="76" t="s">
        <v>132</v>
      </c>
      <c r="R445" s="70">
        <v>1</v>
      </c>
      <c r="S445" s="70">
        <v>3</v>
      </c>
      <c r="T445" s="70">
        <f t="shared" si="31"/>
        <v>3</v>
      </c>
      <c r="U445" s="134" t="str">
        <f t="shared" si="32"/>
        <v>Katlanılabilir Riskler</v>
      </c>
      <c r="V445" s="80"/>
      <c r="W445" s="75" t="s">
        <v>136</v>
      </c>
    </row>
    <row r="446" spans="1:23" ht="185.25">
      <c r="A446" s="104">
        <v>443</v>
      </c>
      <c r="B446" s="77"/>
      <c r="C446" s="155" t="s">
        <v>1793</v>
      </c>
      <c r="D446" s="111" t="s">
        <v>26</v>
      </c>
      <c r="E446" s="110" t="s">
        <v>1153</v>
      </c>
      <c r="F446" s="123" t="s">
        <v>748</v>
      </c>
      <c r="G446" s="122" t="s">
        <v>1147</v>
      </c>
      <c r="H446" s="182" t="s">
        <v>3431</v>
      </c>
      <c r="I446" s="180">
        <v>3</v>
      </c>
      <c r="J446" s="181">
        <v>3</v>
      </c>
      <c r="K446" s="70">
        <f t="shared" si="30"/>
        <v>9</v>
      </c>
      <c r="L446" s="139" t="str">
        <f t="shared" si="29"/>
        <v>Orta Risk</v>
      </c>
      <c r="M446" s="185" t="s">
        <v>3500</v>
      </c>
      <c r="N446" s="232" t="s">
        <v>3494</v>
      </c>
      <c r="O446" s="82"/>
      <c r="P446" s="82"/>
      <c r="Q446" s="76" t="s">
        <v>132</v>
      </c>
      <c r="R446" s="70">
        <v>1</v>
      </c>
      <c r="S446" s="70">
        <v>3</v>
      </c>
      <c r="T446" s="70">
        <f t="shared" si="31"/>
        <v>3</v>
      </c>
      <c r="U446" s="134" t="str">
        <f t="shared" si="32"/>
        <v>Katlanılabilir Riskler</v>
      </c>
      <c r="V446" s="80"/>
      <c r="W446" s="75" t="s">
        <v>136</v>
      </c>
    </row>
    <row r="447" spans="1:23" ht="185.25">
      <c r="A447" s="104">
        <v>444</v>
      </c>
      <c r="B447" s="77"/>
      <c r="C447" s="155" t="s">
        <v>1794</v>
      </c>
      <c r="D447" s="111" t="s">
        <v>26</v>
      </c>
      <c r="E447" s="110" t="s">
        <v>1153</v>
      </c>
      <c r="F447" s="123" t="s">
        <v>749</v>
      </c>
      <c r="G447" s="122" t="s">
        <v>1147</v>
      </c>
      <c r="H447" s="182" t="s">
        <v>3433</v>
      </c>
      <c r="I447" s="180">
        <v>3</v>
      </c>
      <c r="J447" s="181">
        <v>3</v>
      </c>
      <c r="K447" s="70">
        <f t="shared" si="30"/>
        <v>9</v>
      </c>
      <c r="L447" s="139" t="str">
        <f t="shared" si="29"/>
        <v>Orta Risk</v>
      </c>
      <c r="M447" s="185" t="s">
        <v>3501</v>
      </c>
      <c r="N447" s="232" t="s">
        <v>3494</v>
      </c>
      <c r="O447" s="82"/>
      <c r="P447" s="82"/>
      <c r="Q447" s="76" t="s">
        <v>132</v>
      </c>
      <c r="R447" s="70">
        <v>1</v>
      </c>
      <c r="S447" s="70">
        <v>3</v>
      </c>
      <c r="T447" s="70">
        <f t="shared" si="31"/>
        <v>3</v>
      </c>
      <c r="U447" s="134" t="str">
        <f t="shared" si="32"/>
        <v>Katlanılabilir Riskler</v>
      </c>
      <c r="V447" s="80"/>
      <c r="W447" s="75" t="s">
        <v>136</v>
      </c>
    </row>
    <row r="448" spans="1:23" ht="185.25">
      <c r="A448" s="104">
        <v>445</v>
      </c>
      <c r="B448" s="77"/>
      <c r="C448" s="155" t="s">
        <v>1795</v>
      </c>
      <c r="D448" s="111" t="s">
        <v>26</v>
      </c>
      <c r="E448" s="110" t="s">
        <v>1153</v>
      </c>
      <c r="F448" s="123" t="s">
        <v>750</v>
      </c>
      <c r="G448" s="122" t="s">
        <v>1147</v>
      </c>
      <c r="H448" s="182" t="s">
        <v>3430</v>
      </c>
      <c r="I448" s="180">
        <v>3</v>
      </c>
      <c r="J448" s="181">
        <v>3</v>
      </c>
      <c r="K448" s="70">
        <f t="shared" si="30"/>
        <v>9</v>
      </c>
      <c r="L448" s="139" t="str">
        <f t="shared" si="29"/>
        <v>Orta Risk</v>
      </c>
      <c r="M448" s="185" t="s">
        <v>3502</v>
      </c>
      <c r="N448" s="232" t="s">
        <v>3494</v>
      </c>
      <c r="O448" s="82"/>
      <c r="P448" s="82"/>
      <c r="Q448" s="76" t="s">
        <v>132</v>
      </c>
      <c r="R448" s="70">
        <v>1</v>
      </c>
      <c r="S448" s="70">
        <v>3</v>
      </c>
      <c r="T448" s="70">
        <f t="shared" si="31"/>
        <v>3</v>
      </c>
      <c r="U448" s="134" t="str">
        <f t="shared" si="32"/>
        <v>Katlanılabilir Riskler</v>
      </c>
      <c r="V448" s="80"/>
      <c r="W448" s="75" t="s">
        <v>136</v>
      </c>
    </row>
    <row r="449" spans="1:23" ht="185.25">
      <c r="A449" s="104">
        <v>446</v>
      </c>
      <c r="B449" s="77"/>
      <c r="C449" s="155" t="s">
        <v>1796</v>
      </c>
      <c r="D449" s="111" t="s">
        <v>26</v>
      </c>
      <c r="E449" s="110" t="s">
        <v>1153</v>
      </c>
      <c r="F449" s="123" t="s">
        <v>751</v>
      </c>
      <c r="G449" s="122" t="s">
        <v>1147</v>
      </c>
      <c r="H449" s="182" t="s">
        <v>3431</v>
      </c>
      <c r="I449" s="180">
        <v>3</v>
      </c>
      <c r="J449" s="181">
        <v>3</v>
      </c>
      <c r="K449" s="70">
        <f t="shared" si="30"/>
        <v>9</v>
      </c>
      <c r="L449" s="139" t="str">
        <f t="shared" si="29"/>
        <v>Orta Risk</v>
      </c>
      <c r="M449" s="185" t="s">
        <v>3503</v>
      </c>
      <c r="N449" s="232" t="s">
        <v>3494</v>
      </c>
      <c r="O449" s="82"/>
      <c r="P449" s="82"/>
      <c r="Q449" s="76" t="s">
        <v>132</v>
      </c>
      <c r="R449" s="70">
        <v>1</v>
      </c>
      <c r="S449" s="70">
        <v>3</v>
      </c>
      <c r="T449" s="70">
        <f t="shared" si="31"/>
        <v>3</v>
      </c>
      <c r="U449" s="134" t="str">
        <f t="shared" si="32"/>
        <v>Katlanılabilir Riskler</v>
      </c>
      <c r="V449" s="80"/>
      <c r="W449" s="75" t="s">
        <v>136</v>
      </c>
    </row>
    <row r="450" spans="1:23" ht="185.25">
      <c r="A450" s="104">
        <v>447</v>
      </c>
      <c r="B450" s="77"/>
      <c r="C450" s="155" t="s">
        <v>1797</v>
      </c>
      <c r="D450" s="111" t="s">
        <v>26</v>
      </c>
      <c r="E450" s="110" t="s">
        <v>1153</v>
      </c>
      <c r="F450" s="123" t="s">
        <v>752</v>
      </c>
      <c r="G450" s="122" t="s">
        <v>1147</v>
      </c>
      <c r="H450" s="182" t="s">
        <v>3431</v>
      </c>
      <c r="I450" s="180">
        <v>3</v>
      </c>
      <c r="J450" s="181">
        <v>3</v>
      </c>
      <c r="K450" s="70">
        <f t="shared" si="30"/>
        <v>9</v>
      </c>
      <c r="L450" s="139" t="str">
        <f t="shared" si="29"/>
        <v>Orta Risk</v>
      </c>
      <c r="M450" s="185" t="s">
        <v>3504</v>
      </c>
      <c r="N450" s="232" t="s">
        <v>3494</v>
      </c>
      <c r="O450" s="82"/>
      <c r="P450" s="82"/>
      <c r="Q450" s="76" t="s">
        <v>132</v>
      </c>
      <c r="R450" s="70">
        <v>1</v>
      </c>
      <c r="S450" s="70">
        <v>3</v>
      </c>
      <c r="T450" s="70">
        <f t="shared" si="31"/>
        <v>3</v>
      </c>
      <c r="U450" s="134" t="str">
        <f t="shared" si="32"/>
        <v>Katlanılabilir Riskler</v>
      </c>
      <c r="V450" s="80"/>
      <c r="W450" s="75" t="s">
        <v>136</v>
      </c>
    </row>
    <row r="451" spans="1:23" ht="185.25">
      <c r="A451" s="104">
        <v>448</v>
      </c>
      <c r="B451" s="77"/>
      <c r="C451" s="155" t="s">
        <v>1798</v>
      </c>
      <c r="D451" s="111" t="s">
        <v>26</v>
      </c>
      <c r="E451" s="110" t="s">
        <v>1153</v>
      </c>
      <c r="F451" s="123" t="s">
        <v>753</v>
      </c>
      <c r="G451" s="122" t="s">
        <v>1147</v>
      </c>
      <c r="H451" s="182" t="s">
        <v>3431</v>
      </c>
      <c r="I451" s="180">
        <v>3</v>
      </c>
      <c r="J451" s="181">
        <v>3</v>
      </c>
      <c r="K451" s="70">
        <f t="shared" si="30"/>
        <v>9</v>
      </c>
      <c r="L451" s="139" t="str">
        <f t="shared" ref="L451:L514" si="33">IF(K451&lt;=1,"Çok Düşük Risk",IF(K451&lt;=6,"Düşük Risk",IF(K451&lt;=12,"Orta Risk",IF(K451&lt;=20,"Yüksek Seviye",IF(K451&lt;=25,"Çok Yüksek Seviye",)))))</f>
        <v>Orta Risk</v>
      </c>
      <c r="M451" s="185" t="s">
        <v>3505</v>
      </c>
      <c r="N451" s="232" t="s">
        <v>3494</v>
      </c>
      <c r="O451" s="82"/>
      <c r="P451" s="82"/>
      <c r="Q451" s="76" t="s">
        <v>132</v>
      </c>
      <c r="R451" s="70">
        <v>1</v>
      </c>
      <c r="S451" s="70">
        <v>3</v>
      </c>
      <c r="T451" s="70">
        <f t="shared" si="31"/>
        <v>3</v>
      </c>
      <c r="U451" s="134" t="str">
        <f t="shared" si="32"/>
        <v>Katlanılabilir Riskler</v>
      </c>
      <c r="V451" s="80"/>
      <c r="W451" s="75" t="s">
        <v>136</v>
      </c>
    </row>
    <row r="452" spans="1:23" ht="185.25">
      <c r="A452" s="104">
        <v>449</v>
      </c>
      <c r="B452" s="77"/>
      <c r="C452" s="155" t="s">
        <v>1799</v>
      </c>
      <c r="D452" s="111" t="s">
        <v>26</v>
      </c>
      <c r="E452" s="110" t="s">
        <v>1153</v>
      </c>
      <c r="F452" s="123" t="s">
        <v>754</v>
      </c>
      <c r="G452" s="122" t="s">
        <v>1147</v>
      </c>
      <c r="H452" s="182" t="s">
        <v>3429</v>
      </c>
      <c r="I452" s="180">
        <v>3</v>
      </c>
      <c r="J452" s="181">
        <v>3</v>
      </c>
      <c r="K452" s="70">
        <f t="shared" ref="K452:K515" si="34">I452*J452</f>
        <v>9</v>
      </c>
      <c r="L452" s="139" t="str">
        <f t="shared" si="33"/>
        <v>Orta Risk</v>
      </c>
      <c r="M452" s="185" t="s">
        <v>3506</v>
      </c>
      <c r="N452" s="232" t="s">
        <v>3466</v>
      </c>
      <c r="O452" s="82"/>
      <c r="P452" s="82"/>
      <c r="Q452" s="76" t="s">
        <v>132</v>
      </c>
      <c r="R452" s="70">
        <v>1</v>
      </c>
      <c r="S452" s="70">
        <v>3</v>
      </c>
      <c r="T452" s="70">
        <f t="shared" ref="T452:T515" si="35">R452*S452</f>
        <v>3</v>
      </c>
      <c r="U452" s="134" t="str">
        <f t="shared" ref="U452:U515" si="36">IF(T452&lt;=2,"Önemsiz Riskler",IF(T452&lt;=6,"Katlanılabilir Riskler",IF(T452&lt;=12,"Orta Düzeydeki Riskler",IF(T452&lt;=20,"Önemli Riskler",IF(T452&lt;=25,"Kabul Edilemez Riskler")))))</f>
        <v>Katlanılabilir Riskler</v>
      </c>
      <c r="V452" s="80"/>
      <c r="W452" s="75" t="s">
        <v>136</v>
      </c>
    </row>
    <row r="453" spans="1:23" ht="185.25">
      <c r="A453" s="104">
        <v>450</v>
      </c>
      <c r="B453" s="77"/>
      <c r="C453" s="155" t="s">
        <v>1800</v>
      </c>
      <c r="D453" s="111" t="s">
        <v>26</v>
      </c>
      <c r="E453" s="110" t="s">
        <v>1153</v>
      </c>
      <c r="F453" s="123" t="s">
        <v>755</v>
      </c>
      <c r="G453" s="122" t="s">
        <v>1147</v>
      </c>
      <c r="H453" s="182" t="s">
        <v>3434</v>
      </c>
      <c r="I453" s="180">
        <v>3</v>
      </c>
      <c r="J453" s="181">
        <v>3</v>
      </c>
      <c r="K453" s="70">
        <f t="shared" si="34"/>
        <v>9</v>
      </c>
      <c r="L453" s="139" t="str">
        <f t="shared" si="33"/>
        <v>Orta Risk</v>
      </c>
      <c r="M453" s="185" t="s">
        <v>3507</v>
      </c>
      <c r="N453" s="232" t="s">
        <v>3466</v>
      </c>
      <c r="O453" s="82"/>
      <c r="P453" s="82"/>
      <c r="Q453" s="76" t="s">
        <v>132</v>
      </c>
      <c r="R453" s="70">
        <v>1</v>
      </c>
      <c r="S453" s="70">
        <v>3</v>
      </c>
      <c r="T453" s="70">
        <f t="shared" si="35"/>
        <v>3</v>
      </c>
      <c r="U453" s="134" t="str">
        <f t="shared" si="36"/>
        <v>Katlanılabilir Riskler</v>
      </c>
      <c r="V453" s="80"/>
      <c r="W453" s="75" t="s">
        <v>136</v>
      </c>
    </row>
    <row r="454" spans="1:23" ht="185.25">
      <c r="A454" s="104">
        <v>451</v>
      </c>
      <c r="B454" s="77"/>
      <c r="C454" s="155" t="s">
        <v>1801</v>
      </c>
      <c r="D454" s="111" t="s">
        <v>26</v>
      </c>
      <c r="E454" s="110" t="s">
        <v>1153</v>
      </c>
      <c r="F454" s="123" t="s">
        <v>756</v>
      </c>
      <c r="G454" s="122" t="s">
        <v>1147</v>
      </c>
      <c r="H454" s="182" t="s">
        <v>3435</v>
      </c>
      <c r="I454" s="180">
        <v>3</v>
      </c>
      <c r="J454" s="181">
        <v>3</v>
      </c>
      <c r="K454" s="70">
        <f t="shared" si="34"/>
        <v>9</v>
      </c>
      <c r="L454" s="139" t="str">
        <f t="shared" si="33"/>
        <v>Orta Risk</v>
      </c>
      <c r="M454" s="185" t="s">
        <v>3508</v>
      </c>
      <c r="N454" s="232" t="s">
        <v>3466</v>
      </c>
      <c r="O454" s="82"/>
      <c r="P454" s="82"/>
      <c r="Q454" s="76" t="s">
        <v>132</v>
      </c>
      <c r="R454" s="70">
        <v>1</v>
      </c>
      <c r="S454" s="70">
        <v>3</v>
      </c>
      <c r="T454" s="70">
        <f t="shared" si="35"/>
        <v>3</v>
      </c>
      <c r="U454" s="134" t="str">
        <f t="shared" si="36"/>
        <v>Katlanılabilir Riskler</v>
      </c>
      <c r="V454" s="80"/>
      <c r="W454" s="75" t="s">
        <v>136</v>
      </c>
    </row>
    <row r="455" spans="1:23" ht="185.25">
      <c r="A455" s="104">
        <v>452</v>
      </c>
      <c r="B455" s="77"/>
      <c r="C455" s="155" t="s">
        <v>1802</v>
      </c>
      <c r="D455" s="111" t="s">
        <v>26</v>
      </c>
      <c r="E455" s="110" t="s">
        <v>1153</v>
      </c>
      <c r="F455" s="123" t="s">
        <v>757</v>
      </c>
      <c r="G455" s="122" t="s">
        <v>1147</v>
      </c>
      <c r="H455" s="182" t="s">
        <v>3436</v>
      </c>
      <c r="I455" s="180">
        <v>3</v>
      </c>
      <c r="J455" s="181">
        <v>3</v>
      </c>
      <c r="K455" s="70">
        <f t="shared" si="34"/>
        <v>9</v>
      </c>
      <c r="L455" s="139" t="str">
        <f t="shared" si="33"/>
        <v>Orta Risk</v>
      </c>
      <c r="M455" s="185" t="s">
        <v>3509</v>
      </c>
      <c r="N455" s="232" t="s">
        <v>3510</v>
      </c>
      <c r="O455" s="82"/>
      <c r="P455" s="82"/>
      <c r="Q455" s="76" t="s">
        <v>132</v>
      </c>
      <c r="R455" s="70">
        <v>1</v>
      </c>
      <c r="S455" s="70">
        <v>3</v>
      </c>
      <c r="T455" s="70">
        <f t="shared" si="35"/>
        <v>3</v>
      </c>
      <c r="U455" s="134" t="str">
        <f t="shared" si="36"/>
        <v>Katlanılabilir Riskler</v>
      </c>
      <c r="V455" s="80"/>
      <c r="W455" s="75" t="s">
        <v>136</v>
      </c>
    </row>
    <row r="456" spans="1:23" ht="185.25">
      <c r="A456" s="104">
        <v>453</v>
      </c>
      <c r="B456" s="77"/>
      <c r="C456" s="155" t="s">
        <v>1803</v>
      </c>
      <c r="D456" s="111" t="s">
        <v>26</v>
      </c>
      <c r="E456" s="110" t="s">
        <v>1153</v>
      </c>
      <c r="F456" s="123" t="s">
        <v>758</v>
      </c>
      <c r="G456" s="122" t="s">
        <v>1147</v>
      </c>
      <c r="H456" s="182" t="s">
        <v>3437</v>
      </c>
      <c r="I456" s="180">
        <v>3</v>
      </c>
      <c r="J456" s="181">
        <v>3</v>
      </c>
      <c r="K456" s="70">
        <f t="shared" si="34"/>
        <v>9</v>
      </c>
      <c r="L456" s="139" t="str">
        <f t="shared" si="33"/>
        <v>Orta Risk</v>
      </c>
      <c r="M456" s="185" t="s">
        <v>3511</v>
      </c>
      <c r="N456" s="232" t="s">
        <v>3466</v>
      </c>
      <c r="O456" s="82"/>
      <c r="P456" s="82"/>
      <c r="Q456" s="76" t="s">
        <v>132</v>
      </c>
      <c r="R456" s="70">
        <v>1</v>
      </c>
      <c r="S456" s="70">
        <v>3</v>
      </c>
      <c r="T456" s="70">
        <f t="shared" si="35"/>
        <v>3</v>
      </c>
      <c r="U456" s="134" t="str">
        <f t="shared" si="36"/>
        <v>Katlanılabilir Riskler</v>
      </c>
      <c r="V456" s="80"/>
      <c r="W456" s="75" t="s">
        <v>136</v>
      </c>
    </row>
    <row r="457" spans="1:23" ht="185.25">
      <c r="A457" s="104">
        <v>454</v>
      </c>
      <c r="B457" s="77"/>
      <c r="C457" s="155" t="s">
        <v>1804</v>
      </c>
      <c r="D457" s="111" t="s">
        <v>26</v>
      </c>
      <c r="E457" s="110" t="s">
        <v>1153</v>
      </c>
      <c r="F457" s="123" t="s">
        <v>759</v>
      </c>
      <c r="G457" s="122" t="s">
        <v>1147</v>
      </c>
      <c r="H457" s="182" t="s">
        <v>3438</v>
      </c>
      <c r="I457" s="180">
        <v>3</v>
      </c>
      <c r="J457" s="181">
        <v>3</v>
      </c>
      <c r="K457" s="70">
        <f t="shared" si="34"/>
        <v>9</v>
      </c>
      <c r="L457" s="139" t="str">
        <f t="shared" si="33"/>
        <v>Orta Risk</v>
      </c>
      <c r="M457" s="185" t="s">
        <v>3512</v>
      </c>
      <c r="N457" s="232" t="s">
        <v>3466</v>
      </c>
      <c r="O457" s="82"/>
      <c r="P457" s="82"/>
      <c r="Q457" s="76" t="s">
        <v>132</v>
      </c>
      <c r="R457" s="70">
        <v>1</v>
      </c>
      <c r="S457" s="70">
        <v>3</v>
      </c>
      <c r="T457" s="70">
        <f t="shared" si="35"/>
        <v>3</v>
      </c>
      <c r="U457" s="134" t="str">
        <f t="shared" si="36"/>
        <v>Katlanılabilir Riskler</v>
      </c>
      <c r="V457" s="80"/>
      <c r="W457" s="75" t="s">
        <v>136</v>
      </c>
    </row>
    <row r="458" spans="1:23" ht="185.25">
      <c r="A458" s="104">
        <v>455</v>
      </c>
      <c r="B458" s="77"/>
      <c r="C458" s="155" t="s">
        <v>1805</v>
      </c>
      <c r="D458" s="111" t="s">
        <v>26</v>
      </c>
      <c r="E458" s="110" t="s">
        <v>1153</v>
      </c>
      <c r="F458" s="123" t="s">
        <v>760</v>
      </c>
      <c r="G458" s="122" t="s">
        <v>1147</v>
      </c>
      <c r="H458" s="182" t="s">
        <v>3439</v>
      </c>
      <c r="I458" s="180">
        <v>3</v>
      </c>
      <c r="J458" s="181">
        <v>3</v>
      </c>
      <c r="K458" s="70">
        <f t="shared" si="34"/>
        <v>9</v>
      </c>
      <c r="L458" s="139" t="str">
        <f t="shared" si="33"/>
        <v>Orta Risk</v>
      </c>
      <c r="M458" s="185" t="s">
        <v>3513</v>
      </c>
      <c r="N458" s="232" t="s">
        <v>3514</v>
      </c>
      <c r="O458" s="82"/>
      <c r="P458" s="82"/>
      <c r="Q458" s="76" t="s">
        <v>132</v>
      </c>
      <c r="R458" s="70">
        <v>1</v>
      </c>
      <c r="S458" s="70">
        <v>3</v>
      </c>
      <c r="T458" s="70">
        <f t="shared" si="35"/>
        <v>3</v>
      </c>
      <c r="U458" s="134" t="str">
        <f t="shared" si="36"/>
        <v>Katlanılabilir Riskler</v>
      </c>
      <c r="V458" s="80"/>
      <c r="W458" s="75" t="s">
        <v>136</v>
      </c>
    </row>
    <row r="459" spans="1:23" ht="185.25">
      <c r="A459" s="104">
        <v>456</v>
      </c>
      <c r="B459" s="77"/>
      <c r="C459" s="155" t="s">
        <v>1806</v>
      </c>
      <c r="D459" s="111" t="s">
        <v>26</v>
      </c>
      <c r="E459" s="110" t="s">
        <v>1153</v>
      </c>
      <c r="F459" s="123" t="s">
        <v>761</v>
      </c>
      <c r="G459" s="122" t="s">
        <v>1147</v>
      </c>
      <c r="H459" s="182" t="s">
        <v>3440</v>
      </c>
      <c r="I459" s="180">
        <v>3</v>
      </c>
      <c r="J459" s="181">
        <v>3</v>
      </c>
      <c r="K459" s="70">
        <f t="shared" si="34"/>
        <v>9</v>
      </c>
      <c r="L459" s="139" t="str">
        <f t="shared" si="33"/>
        <v>Orta Risk</v>
      </c>
      <c r="M459" s="185" t="s">
        <v>3515</v>
      </c>
      <c r="N459" s="232" t="s">
        <v>3494</v>
      </c>
      <c r="O459" s="82"/>
      <c r="P459" s="82"/>
      <c r="Q459" s="76" t="s">
        <v>132</v>
      </c>
      <c r="R459" s="70">
        <v>1</v>
      </c>
      <c r="S459" s="70">
        <v>3</v>
      </c>
      <c r="T459" s="70">
        <f t="shared" si="35"/>
        <v>3</v>
      </c>
      <c r="U459" s="134" t="str">
        <f t="shared" si="36"/>
        <v>Katlanılabilir Riskler</v>
      </c>
      <c r="V459" s="80"/>
      <c r="W459" s="75" t="s">
        <v>136</v>
      </c>
    </row>
    <row r="460" spans="1:23" ht="185.25">
      <c r="A460" s="104">
        <v>457</v>
      </c>
      <c r="B460" s="77"/>
      <c r="C460" s="155" t="s">
        <v>1807</v>
      </c>
      <c r="D460" s="111" t="s">
        <v>26</v>
      </c>
      <c r="E460" s="110" t="s">
        <v>1153</v>
      </c>
      <c r="F460" s="123" t="s">
        <v>762</v>
      </c>
      <c r="G460" s="122" t="s">
        <v>1147</v>
      </c>
      <c r="H460" s="182" t="s">
        <v>3441</v>
      </c>
      <c r="I460" s="180">
        <v>3</v>
      </c>
      <c r="J460" s="181">
        <v>3</v>
      </c>
      <c r="K460" s="70">
        <f t="shared" si="34"/>
        <v>9</v>
      </c>
      <c r="L460" s="139" t="str">
        <f t="shared" si="33"/>
        <v>Orta Risk</v>
      </c>
      <c r="M460" s="185" t="s">
        <v>3516</v>
      </c>
      <c r="N460" s="232" t="s">
        <v>3494</v>
      </c>
      <c r="O460" s="82"/>
      <c r="P460" s="82"/>
      <c r="Q460" s="76" t="s">
        <v>132</v>
      </c>
      <c r="R460" s="70">
        <v>1</v>
      </c>
      <c r="S460" s="70">
        <v>3</v>
      </c>
      <c r="T460" s="70">
        <f t="shared" si="35"/>
        <v>3</v>
      </c>
      <c r="U460" s="134" t="str">
        <f t="shared" si="36"/>
        <v>Katlanılabilir Riskler</v>
      </c>
      <c r="V460" s="80"/>
      <c r="W460" s="75" t="s">
        <v>136</v>
      </c>
    </row>
    <row r="461" spans="1:23" ht="185.25">
      <c r="A461" s="104">
        <v>458</v>
      </c>
      <c r="B461" s="77"/>
      <c r="C461" s="155" t="s">
        <v>1808</v>
      </c>
      <c r="D461" s="111" t="s">
        <v>26</v>
      </c>
      <c r="E461" s="110" t="s">
        <v>1153</v>
      </c>
      <c r="F461" s="123" t="s">
        <v>763</v>
      </c>
      <c r="G461" s="122" t="s">
        <v>1147</v>
      </c>
      <c r="H461" s="182" t="s">
        <v>3431</v>
      </c>
      <c r="I461" s="180">
        <v>3</v>
      </c>
      <c r="J461" s="181">
        <v>3</v>
      </c>
      <c r="K461" s="70">
        <f t="shared" si="34"/>
        <v>9</v>
      </c>
      <c r="L461" s="139" t="str">
        <f t="shared" si="33"/>
        <v>Orta Risk</v>
      </c>
      <c r="M461" s="185" t="s">
        <v>3517</v>
      </c>
      <c r="N461" s="232" t="s">
        <v>3466</v>
      </c>
      <c r="O461" s="82"/>
      <c r="P461" s="82"/>
      <c r="Q461" s="76" t="s">
        <v>132</v>
      </c>
      <c r="R461" s="70">
        <v>1</v>
      </c>
      <c r="S461" s="70">
        <v>3</v>
      </c>
      <c r="T461" s="70">
        <f t="shared" si="35"/>
        <v>3</v>
      </c>
      <c r="U461" s="134" t="str">
        <f t="shared" si="36"/>
        <v>Katlanılabilir Riskler</v>
      </c>
      <c r="V461" s="80"/>
      <c r="W461" s="75" t="s">
        <v>136</v>
      </c>
    </row>
    <row r="462" spans="1:23" ht="185.25">
      <c r="A462" s="104">
        <v>459</v>
      </c>
      <c r="B462" s="77"/>
      <c r="C462" s="155" t="s">
        <v>1809</v>
      </c>
      <c r="D462" s="111" t="s">
        <v>26</v>
      </c>
      <c r="E462" s="110" t="s">
        <v>1153</v>
      </c>
      <c r="F462" s="123" t="s">
        <v>764</v>
      </c>
      <c r="G462" s="122" t="s">
        <v>1147</v>
      </c>
      <c r="H462" s="182" t="s">
        <v>3442</v>
      </c>
      <c r="I462" s="180">
        <v>3</v>
      </c>
      <c r="J462" s="181">
        <v>3</v>
      </c>
      <c r="K462" s="70">
        <f t="shared" si="34"/>
        <v>9</v>
      </c>
      <c r="L462" s="139" t="str">
        <f t="shared" si="33"/>
        <v>Orta Risk</v>
      </c>
      <c r="M462" s="185" t="s">
        <v>3488</v>
      </c>
      <c r="N462" s="232" t="s">
        <v>1249</v>
      </c>
      <c r="O462" s="82"/>
      <c r="P462" s="82"/>
      <c r="Q462" s="76" t="s">
        <v>132</v>
      </c>
      <c r="R462" s="70">
        <v>1</v>
      </c>
      <c r="S462" s="70">
        <v>3</v>
      </c>
      <c r="T462" s="70">
        <f t="shared" si="35"/>
        <v>3</v>
      </c>
      <c r="U462" s="134" t="str">
        <f t="shared" si="36"/>
        <v>Katlanılabilir Riskler</v>
      </c>
      <c r="V462" s="80"/>
      <c r="W462" s="75" t="s">
        <v>136</v>
      </c>
    </row>
    <row r="463" spans="1:23" ht="185.25">
      <c r="A463" s="104">
        <v>460</v>
      </c>
      <c r="B463" s="77"/>
      <c r="C463" s="155" t="s">
        <v>1810</v>
      </c>
      <c r="D463" s="111" t="s">
        <v>26</v>
      </c>
      <c r="E463" s="110" t="s">
        <v>1153</v>
      </c>
      <c r="F463" s="123" t="s">
        <v>765</v>
      </c>
      <c r="G463" s="122" t="s">
        <v>1147</v>
      </c>
      <c r="H463" s="182" t="s">
        <v>3429</v>
      </c>
      <c r="I463" s="180">
        <v>3</v>
      </c>
      <c r="J463" s="181">
        <v>3</v>
      </c>
      <c r="K463" s="70">
        <f t="shared" si="34"/>
        <v>9</v>
      </c>
      <c r="L463" s="139" t="str">
        <f t="shared" si="33"/>
        <v>Orta Risk</v>
      </c>
      <c r="M463" s="185" t="s">
        <v>3518</v>
      </c>
      <c r="N463" s="232" t="s">
        <v>3466</v>
      </c>
      <c r="O463" s="82"/>
      <c r="P463" s="82"/>
      <c r="Q463" s="76" t="s">
        <v>132</v>
      </c>
      <c r="R463" s="70">
        <v>1</v>
      </c>
      <c r="S463" s="70">
        <v>3</v>
      </c>
      <c r="T463" s="70">
        <f t="shared" si="35"/>
        <v>3</v>
      </c>
      <c r="U463" s="134" t="str">
        <f t="shared" si="36"/>
        <v>Katlanılabilir Riskler</v>
      </c>
      <c r="V463" s="80"/>
      <c r="W463" s="75" t="s">
        <v>136</v>
      </c>
    </row>
    <row r="464" spans="1:23" ht="185.25">
      <c r="A464" s="104">
        <v>461</v>
      </c>
      <c r="B464" s="77"/>
      <c r="C464" s="155" t="s">
        <v>1811</v>
      </c>
      <c r="D464" s="111" t="s">
        <v>26</v>
      </c>
      <c r="E464" s="110" t="s">
        <v>1153</v>
      </c>
      <c r="F464" s="123" t="s">
        <v>766</v>
      </c>
      <c r="G464" s="122" t="s">
        <v>1147</v>
      </c>
      <c r="H464" s="182" t="s">
        <v>3443</v>
      </c>
      <c r="I464" s="180">
        <v>3</v>
      </c>
      <c r="J464" s="181">
        <v>3</v>
      </c>
      <c r="K464" s="70">
        <f t="shared" si="34"/>
        <v>9</v>
      </c>
      <c r="L464" s="139" t="str">
        <f t="shared" si="33"/>
        <v>Orta Risk</v>
      </c>
      <c r="M464" s="185" t="s">
        <v>3519</v>
      </c>
      <c r="N464" s="232" t="s">
        <v>2426</v>
      </c>
      <c r="O464" s="82"/>
      <c r="P464" s="82"/>
      <c r="Q464" s="76" t="s">
        <v>132</v>
      </c>
      <c r="R464" s="70">
        <v>1</v>
      </c>
      <c r="S464" s="70">
        <v>3</v>
      </c>
      <c r="T464" s="70">
        <f t="shared" si="35"/>
        <v>3</v>
      </c>
      <c r="U464" s="134" t="str">
        <f t="shared" si="36"/>
        <v>Katlanılabilir Riskler</v>
      </c>
      <c r="V464" s="80"/>
      <c r="W464" s="75" t="s">
        <v>136</v>
      </c>
    </row>
    <row r="465" spans="1:23" ht="185.25">
      <c r="A465" s="104">
        <v>462</v>
      </c>
      <c r="B465" s="77"/>
      <c r="C465" s="155" t="s">
        <v>1812</v>
      </c>
      <c r="D465" s="111" t="s">
        <v>26</v>
      </c>
      <c r="E465" s="110" t="s">
        <v>1153</v>
      </c>
      <c r="F465" s="123" t="s">
        <v>767</v>
      </c>
      <c r="G465" s="122" t="s">
        <v>1147</v>
      </c>
      <c r="H465" s="182" t="s">
        <v>3444</v>
      </c>
      <c r="I465" s="180">
        <v>3</v>
      </c>
      <c r="J465" s="181">
        <v>3</v>
      </c>
      <c r="K465" s="70">
        <f t="shared" si="34"/>
        <v>9</v>
      </c>
      <c r="L465" s="139" t="str">
        <f t="shared" si="33"/>
        <v>Orta Risk</v>
      </c>
      <c r="M465" s="185" t="s">
        <v>3520</v>
      </c>
      <c r="N465" s="232" t="s">
        <v>3466</v>
      </c>
      <c r="O465" s="82"/>
      <c r="P465" s="82"/>
      <c r="Q465" s="76" t="s">
        <v>132</v>
      </c>
      <c r="R465" s="70">
        <v>1</v>
      </c>
      <c r="S465" s="70">
        <v>3</v>
      </c>
      <c r="T465" s="70">
        <f t="shared" si="35"/>
        <v>3</v>
      </c>
      <c r="U465" s="134" t="str">
        <f t="shared" si="36"/>
        <v>Katlanılabilir Riskler</v>
      </c>
      <c r="V465" s="80"/>
      <c r="W465" s="75" t="s">
        <v>136</v>
      </c>
    </row>
    <row r="466" spans="1:23" ht="185.25">
      <c r="A466" s="104">
        <v>463</v>
      </c>
      <c r="B466" s="77"/>
      <c r="C466" s="155" t="s">
        <v>1813</v>
      </c>
      <c r="D466" s="111" t="s">
        <v>26</v>
      </c>
      <c r="E466" s="110" t="s">
        <v>1153</v>
      </c>
      <c r="F466" s="123" t="s">
        <v>768</v>
      </c>
      <c r="G466" s="122" t="s">
        <v>1147</v>
      </c>
      <c r="H466" s="182" t="s">
        <v>3437</v>
      </c>
      <c r="I466" s="180">
        <v>3</v>
      </c>
      <c r="J466" s="181">
        <v>3</v>
      </c>
      <c r="K466" s="70">
        <f t="shared" si="34"/>
        <v>9</v>
      </c>
      <c r="L466" s="139" t="str">
        <f t="shared" si="33"/>
        <v>Orta Risk</v>
      </c>
      <c r="M466" s="185" t="s">
        <v>3521</v>
      </c>
      <c r="N466" s="232" t="s">
        <v>3466</v>
      </c>
      <c r="O466" s="82"/>
      <c r="P466" s="82"/>
      <c r="Q466" s="76" t="s">
        <v>132</v>
      </c>
      <c r="R466" s="70">
        <v>1</v>
      </c>
      <c r="S466" s="70">
        <v>3</v>
      </c>
      <c r="T466" s="70">
        <f t="shared" si="35"/>
        <v>3</v>
      </c>
      <c r="U466" s="134" t="str">
        <f t="shared" si="36"/>
        <v>Katlanılabilir Riskler</v>
      </c>
      <c r="V466" s="80"/>
      <c r="W466" s="75" t="s">
        <v>136</v>
      </c>
    </row>
    <row r="467" spans="1:23" ht="185.25">
      <c r="A467" s="104">
        <v>464</v>
      </c>
      <c r="B467" s="77"/>
      <c r="C467" s="155" t="s">
        <v>1814</v>
      </c>
      <c r="D467" s="111" t="s">
        <v>26</v>
      </c>
      <c r="E467" s="110" t="s">
        <v>1153</v>
      </c>
      <c r="F467" s="123" t="s">
        <v>769</v>
      </c>
      <c r="G467" s="122" t="s">
        <v>1147</v>
      </c>
      <c r="H467" s="182" t="s">
        <v>3437</v>
      </c>
      <c r="I467" s="180">
        <v>3</v>
      </c>
      <c r="J467" s="181">
        <v>3</v>
      </c>
      <c r="K467" s="70">
        <f t="shared" si="34"/>
        <v>9</v>
      </c>
      <c r="L467" s="139" t="str">
        <f t="shared" si="33"/>
        <v>Orta Risk</v>
      </c>
      <c r="M467" s="185" t="s">
        <v>3522</v>
      </c>
      <c r="N467" s="232" t="s">
        <v>3466</v>
      </c>
      <c r="O467" s="82"/>
      <c r="P467" s="82"/>
      <c r="Q467" s="76" t="s">
        <v>132</v>
      </c>
      <c r="R467" s="70">
        <v>1</v>
      </c>
      <c r="S467" s="70">
        <v>3</v>
      </c>
      <c r="T467" s="70">
        <f t="shared" si="35"/>
        <v>3</v>
      </c>
      <c r="U467" s="134" t="str">
        <f t="shared" si="36"/>
        <v>Katlanılabilir Riskler</v>
      </c>
      <c r="V467" s="80"/>
      <c r="W467" s="75" t="s">
        <v>136</v>
      </c>
    </row>
    <row r="468" spans="1:23" ht="185.25">
      <c r="A468" s="104">
        <v>465</v>
      </c>
      <c r="B468" s="77"/>
      <c r="C468" s="155" t="s">
        <v>1815</v>
      </c>
      <c r="D468" s="111" t="s">
        <v>26</v>
      </c>
      <c r="E468" s="110" t="s">
        <v>1153</v>
      </c>
      <c r="F468" s="123" t="s">
        <v>770</v>
      </c>
      <c r="G468" s="122" t="s">
        <v>1147</v>
      </c>
      <c r="H468" s="182" t="s">
        <v>3428</v>
      </c>
      <c r="I468" s="180">
        <v>3</v>
      </c>
      <c r="J468" s="181">
        <v>3</v>
      </c>
      <c r="K468" s="70">
        <f t="shared" si="34"/>
        <v>9</v>
      </c>
      <c r="L468" s="139" t="str">
        <f t="shared" si="33"/>
        <v>Orta Risk</v>
      </c>
      <c r="M468" s="185" t="s">
        <v>3523</v>
      </c>
      <c r="N468" s="232" t="s">
        <v>3466</v>
      </c>
      <c r="O468" s="82"/>
      <c r="P468" s="82"/>
      <c r="Q468" s="76" t="s">
        <v>132</v>
      </c>
      <c r="R468" s="70">
        <v>1</v>
      </c>
      <c r="S468" s="70">
        <v>3</v>
      </c>
      <c r="T468" s="70">
        <f t="shared" si="35"/>
        <v>3</v>
      </c>
      <c r="U468" s="134" t="str">
        <f t="shared" si="36"/>
        <v>Katlanılabilir Riskler</v>
      </c>
      <c r="V468" s="80"/>
      <c r="W468" s="75" t="s">
        <v>136</v>
      </c>
    </row>
    <row r="469" spans="1:23" ht="185.25">
      <c r="A469" s="104">
        <v>466</v>
      </c>
      <c r="B469" s="77"/>
      <c r="C469" s="155" t="s">
        <v>1816</v>
      </c>
      <c r="D469" s="111" t="s">
        <v>26</v>
      </c>
      <c r="E469" s="110" t="s">
        <v>1153</v>
      </c>
      <c r="F469" s="123" t="s">
        <v>771</v>
      </c>
      <c r="G469" s="122" t="s">
        <v>1147</v>
      </c>
      <c r="H469" s="182" t="s">
        <v>3428</v>
      </c>
      <c r="I469" s="180">
        <v>3</v>
      </c>
      <c r="J469" s="181">
        <v>3</v>
      </c>
      <c r="K469" s="70">
        <f t="shared" si="34"/>
        <v>9</v>
      </c>
      <c r="L469" s="139" t="str">
        <f t="shared" si="33"/>
        <v>Orta Risk</v>
      </c>
      <c r="M469" s="185" t="s">
        <v>3524</v>
      </c>
      <c r="N469" s="232" t="s">
        <v>3466</v>
      </c>
      <c r="O469" s="82"/>
      <c r="P469" s="82"/>
      <c r="Q469" s="76" t="s">
        <v>132</v>
      </c>
      <c r="R469" s="70">
        <v>1</v>
      </c>
      <c r="S469" s="70">
        <v>3</v>
      </c>
      <c r="T469" s="70">
        <f t="shared" si="35"/>
        <v>3</v>
      </c>
      <c r="U469" s="134" t="str">
        <f t="shared" si="36"/>
        <v>Katlanılabilir Riskler</v>
      </c>
      <c r="V469" s="80"/>
      <c r="W469" s="75" t="s">
        <v>136</v>
      </c>
    </row>
    <row r="470" spans="1:23" ht="185.25">
      <c r="A470" s="104">
        <v>467</v>
      </c>
      <c r="B470" s="77"/>
      <c r="C470" s="155" t="s">
        <v>1817</v>
      </c>
      <c r="D470" s="111" t="s">
        <v>26</v>
      </c>
      <c r="E470" s="110" t="s">
        <v>1153</v>
      </c>
      <c r="F470" s="123" t="s">
        <v>772</v>
      </c>
      <c r="G470" s="122" t="s">
        <v>1147</v>
      </c>
      <c r="H470" s="182" t="s">
        <v>3445</v>
      </c>
      <c r="I470" s="180">
        <v>3</v>
      </c>
      <c r="J470" s="181">
        <v>3</v>
      </c>
      <c r="K470" s="70">
        <f t="shared" si="34"/>
        <v>9</v>
      </c>
      <c r="L470" s="139" t="str">
        <f t="shared" si="33"/>
        <v>Orta Risk</v>
      </c>
      <c r="M470" s="185" t="s">
        <v>3525</v>
      </c>
      <c r="N470" s="232" t="s">
        <v>3466</v>
      </c>
      <c r="O470" s="82"/>
      <c r="P470" s="82"/>
      <c r="Q470" s="76" t="s">
        <v>132</v>
      </c>
      <c r="R470" s="70">
        <v>1</v>
      </c>
      <c r="S470" s="70">
        <v>3</v>
      </c>
      <c r="T470" s="70">
        <f t="shared" si="35"/>
        <v>3</v>
      </c>
      <c r="U470" s="134" t="str">
        <f t="shared" si="36"/>
        <v>Katlanılabilir Riskler</v>
      </c>
      <c r="V470" s="80"/>
      <c r="W470" s="75" t="s">
        <v>136</v>
      </c>
    </row>
    <row r="471" spans="1:23" ht="185.25">
      <c r="A471" s="104">
        <v>468</v>
      </c>
      <c r="B471" s="77"/>
      <c r="C471" s="155" t="s">
        <v>1818</v>
      </c>
      <c r="D471" s="111" t="s">
        <v>26</v>
      </c>
      <c r="E471" s="110" t="s">
        <v>1153</v>
      </c>
      <c r="F471" s="123" t="s">
        <v>773</v>
      </c>
      <c r="G471" s="122" t="s">
        <v>1147</v>
      </c>
      <c r="H471" s="182" t="s">
        <v>3446</v>
      </c>
      <c r="I471" s="180">
        <v>3</v>
      </c>
      <c r="J471" s="181">
        <v>3</v>
      </c>
      <c r="K471" s="70">
        <f t="shared" si="34"/>
        <v>9</v>
      </c>
      <c r="L471" s="139" t="str">
        <f t="shared" si="33"/>
        <v>Orta Risk</v>
      </c>
      <c r="M471" s="185" t="s">
        <v>3526</v>
      </c>
      <c r="N471" s="232" t="s">
        <v>3466</v>
      </c>
      <c r="O471" s="82"/>
      <c r="P471" s="82"/>
      <c r="Q471" s="76" t="s">
        <v>132</v>
      </c>
      <c r="R471" s="70">
        <v>1</v>
      </c>
      <c r="S471" s="70">
        <v>3</v>
      </c>
      <c r="T471" s="70">
        <f t="shared" si="35"/>
        <v>3</v>
      </c>
      <c r="U471" s="134" t="str">
        <f t="shared" si="36"/>
        <v>Katlanılabilir Riskler</v>
      </c>
      <c r="V471" s="80"/>
      <c r="W471" s="75" t="s">
        <v>136</v>
      </c>
    </row>
    <row r="472" spans="1:23" ht="185.25">
      <c r="A472" s="104">
        <v>469</v>
      </c>
      <c r="B472" s="77"/>
      <c r="C472" s="155" t="s">
        <v>1819</v>
      </c>
      <c r="D472" s="111" t="s">
        <v>26</v>
      </c>
      <c r="E472" s="110" t="s">
        <v>1153</v>
      </c>
      <c r="F472" s="123" t="s">
        <v>774</v>
      </c>
      <c r="G472" s="122" t="s">
        <v>1147</v>
      </c>
      <c r="H472" s="182"/>
      <c r="I472" s="180">
        <v>3</v>
      </c>
      <c r="J472" s="181">
        <v>3</v>
      </c>
      <c r="K472" s="70">
        <f t="shared" si="34"/>
        <v>9</v>
      </c>
      <c r="L472" s="139" t="str">
        <f t="shared" si="33"/>
        <v>Orta Risk</v>
      </c>
      <c r="M472" s="185"/>
      <c r="N472" s="232"/>
      <c r="O472" s="82"/>
      <c r="P472" s="82"/>
      <c r="Q472" s="76" t="s">
        <v>132</v>
      </c>
      <c r="R472" s="70">
        <v>1</v>
      </c>
      <c r="S472" s="70">
        <v>3</v>
      </c>
      <c r="T472" s="70">
        <f t="shared" si="35"/>
        <v>3</v>
      </c>
      <c r="U472" s="134" t="str">
        <f t="shared" si="36"/>
        <v>Katlanılabilir Riskler</v>
      </c>
      <c r="V472" s="80"/>
      <c r="W472" s="75" t="s">
        <v>136</v>
      </c>
    </row>
    <row r="473" spans="1:23" ht="185.25">
      <c r="A473" s="104">
        <v>470</v>
      </c>
      <c r="B473" s="77"/>
      <c r="C473" s="155" t="s">
        <v>1820</v>
      </c>
      <c r="D473" s="111" t="s">
        <v>26</v>
      </c>
      <c r="E473" s="110" t="s">
        <v>1153</v>
      </c>
      <c r="F473" s="123" t="s">
        <v>775</v>
      </c>
      <c r="G473" s="122" t="s">
        <v>1147</v>
      </c>
      <c r="H473" s="182" t="s">
        <v>3447</v>
      </c>
      <c r="I473" s="180">
        <v>3</v>
      </c>
      <c r="J473" s="181">
        <v>3</v>
      </c>
      <c r="K473" s="70">
        <f t="shared" si="34"/>
        <v>9</v>
      </c>
      <c r="L473" s="139" t="str">
        <f t="shared" si="33"/>
        <v>Orta Risk</v>
      </c>
      <c r="M473" s="185" t="s">
        <v>3467</v>
      </c>
      <c r="N473" s="232" t="s">
        <v>3466</v>
      </c>
      <c r="O473" s="82"/>
      <c r="P473" s="82"/>
      <c r="Q473" s="76" t="s">
        <v>132</v>
      </c>
      <c r="R473" s="70">
        <v>1</v>
      </c>
      <c r="S473" s="70">
        <v>3</v>
      </c>
      <c r="T473" s="70">
        <f t="shared" si="35"/>
        <v>3</v>
      </c>
      <c r="U473" s="134" t="str">
        <f t="shared" si="36"/>
        <v>Katlanılabilir Riskler</v>
      </c>
      <c r="V473" s="80"/>
      <c r="W473" s="75" t="s">
        <v>136</v>
      </c>
    </row>
    <row r="474" spans="1:23" ht="185.25">
      <c r="A474" s="104">
        <v>471</v>
      </c>
      <c r="B474" s="77"/>
      <c r="C474" s="155" t="s">
        <v>1821</v>
      </c>
      <c r="D474" s="111" t="s">
        <v>26</v>
      </c>
      <c r="E474" s="110" t="s">
        <v>1153</v>
      </c>
      <c r="F474" s="123" t="s">
        <v>776</v>
      </c>
      <c r="G474" s="122" t="s">
        <v>1147</v>
      </c>
      <c r="H474" s="182" t="s">
        <v>3428</v>
      </c>
      <c r="I474" s="180">
        <v>3</v>
      </c>
      <c r="J474" s="181">
        <v>3</v>
      </c>
      <c r="K474" s="70">
        <f t="shared" si="34"/>
        <v>9</v>
      </c>
      <c r="L474" s="139" t="str">
        <f t="shared" si="33"/>
        <v>Orta Risk</v>
      </c>
      <c r="M474" s="185" t="s">
        <v>3527</v>
      </c>
      <c r="N474" s="232" t="s">
        <v>3466</v>
      </c>
      <c r="O474" s="82"/>
      <c r="P474" s="82"/>
      <c r="Q474" s="76" t="s">
        <v>132</v>
      </c>
      <c r="R474" s="70">
        <v>1</v>
      </c>
      <c r="S474" s="70">
        <v>3</v>
      </c>
      <c r="T474" s="70">
        <f t="shared" si="35"/>
        <v>3</v>
      </c>
      <c r="U474" s="134" t="str">
        <f t="shared" si="36"/>
        <v>Katlanılabilir Riskler</v>
      </c>
      <c r="V474" s="80"/>
      <c r="W474" s="75" t="s">
        <v>136</v>
      </c>
    </row>
    <row r="475" spans="1:23" ht="185.25">
      <c r="A475" s="104">
        <v>472</v>
      </c>
      <c r="B475" s="77"/>
      <c r="C475" s="155" t="s">
        <v>1822</v>
      </c>
      <c r="D475" s="111" t="s">
        <v>26</v>
      </c>
      <c r="E475" s="110" t="s">
        <v>1153</v>
      </c>
      <c r="F475" s="123" t="s">
        <v>777</v>
      </c>
      <c r="G475" s="122" t="s">
        <v>1147</v>
      </c>
      <c r="H475" s="182"/>
      <c r="I475" s="180">
        <v>3</v>
      </c>
      <c r="J475" s="181">
        <v>3</v>
      </c>
      <c r="K475" s="70">
        <f t="shared" si="34"/>
        <v>9</v>
      </c>
      <c r="L475" s="139" t="str">
        <f t="shared" si="33"/>
        <v>Orta Risk</v>
      </c>
      <c r="M475" s="185"/>
      <c r="N475" s="232"/>
      <c r="O475" s="82"/>
      <c r="P475" s="82"/>
      <c r="Q475" s="76" t="s">
        <v>132</v>
      </c>
      <c r="R475" s="70">
        <v>1</v>
      </c>
      <c r="S475" s="70">
        <v>3</v>
      </c>
      <c r="T475" s="70">
        <f t="shared" si="35"/>
        <v>3</v>
      </c>
      <c r="U475" s="134" t="str">
        <f t="shared" si="36"/>
        <v>Katlanılabilir Riskler</v>
      </c>
      <c r="V475" s="80"/>
      <c r="W475" s="75" t="s">
        <v>136</v>
      </c>
    </row>
    <row r="476" spans="1:23" ht="185.25">
      <c r="A476" s="104">
        <v>473</v>
      </c>
      <c r="B476" s="77"/>
      <c r="C476" s="155" t="s">
        <v>1823</v>
      </c>
      <c r="D476" s="111" t="s">
        <v>26</v>
      </c>
      <c r="E476" s="110" t="s">
        <v>1153</v>
      </c>
      <c r="F476" s="123" t="s">
        <v>778</v>
      </c>
      <c r="G476" s="122" t="s">
        <v>1147</v>
      </c>
      <c r="H476" s="182" t="s">
        <v>3448</v>
      </c>
      <c r="I476" s="180">
        <v>3</v>
      </c>
      <c r="J476" s="181">
        <v>3</v>
      </c>
      <c r="K476" s="70">
        <f t="shared" si="34"/>
        <v>9</v>
      </c>
      <c r="L476" s="139" t="str">
        <f t="shared" si="33"/>
        <v>Orta Risk</v>
      </c>
      <c r="M476" s="185" t="s">
        <v>3472</v>
      </c>
      <c r="N476" s="232" t="s">
        <v>3466</v>
      </c>
      <c r="O476" s="82"/>
      <c r="P476" s="82"/>
      <c r="Q476" s="76" t="s">
        <v>132</v>
      </c>
      <c r="R476" s="70">
        <v>1</v>
      </c>
      <c r="S476" s="70">
        <v>3</v>
      </c>
      <c r="T476" s="70">
        <f t="shared" si="35"/>
        <v>3</v>
      </c>
      <c r="U476" s="134" t="str">
        <f t="shared" si="36"/>
        <v>Katlanılabilir Riskler</v>
      </c>
      <c r="V476" s="80"/>
      <c r="W476" s="75" t="s">
        <v>136</v>
      </c>
    </row>
    <row r="477" spans="1:23" ht="185.25">
      <c r="A477" s="104">
        <v>474</v>
      </c>
      <c r="B477" s="77"/>
      <c r="C477" s="155" t="s">
        <v>1824</v>
      </c>
      <c r="D477" s="111" t="s">
        <v>26</v>
      </c>
      <c r="E477" s="110" t="s">
        <v>1153</v>
      </c>
      <c r="F477" s="123" t="s">
        <v>779</v>
      </c>
      <c r="G477" s="122" t="s">
        <v>1147</v>
      </c>
      <c r="H477" s="182" t="s">
        <v>3428</v>
      </c>
      <c r="I477" s="180">
        <v>3</v>
      </c>
      <c r="J477" s="181">
        <v>3</v>
      </c>
      <c r="K477" s="70">
        <f t="shared" si="34"/>
        <v>9</v>
      </c>
      <c r="L477" s="139" t="str">
        <f t="shared" si="33"/>
        <v>Orta Risk</v>
      </c>
      <c r="M477" s="185" t="s">
        <v>3528</v>
      </c>
      <c r="N477" s="232" t="s">
        <v>3466</v>
      </c>
      <c r="O477" s="82"/>
      <c r="P477" s="82"/>
      <c r="Q477" s="76" t="s">
        <v>132</v>
      </c>
      <c r="R477" s="70">
        <v>1</v>
      </c>
      <c r="S477" s="70">
        <v>3</v>
      </c>
      <c r="T477" s="70">
        <f t="shared" si="35"/>
        <v>3</v>
      </c>
      <c r="U477" s="134" t="str">
        <f t="shared" si="36"/>
        <v>Katlanılabilir Riskler</v>
      </c>
      <c r="V477" s="80"/>
      <c r="W477" s="75" t="s">
        <v>136</v>
      </c>
    </row>
    <row r="478" spans="1:23" ht="185.25">
      <c r="A478" s="104">
        <v>475</v>
      </c>
      <c r="B478" s="77"/>
      <c r="C478" s="155" t="s">
        <v>1825</v>
      </c>
      <c r="D478" s="111" t="s">
        <v>26</v>
      </c>
      <c r="E478" s="110" t="s">
        <v>1153</v>
      </c>
      <c r="F478" s="123" t="s">
        <v>780</v>
      </c>
      <c r="G478" s="122" t="s">
        <v>1147</v>
      </c>
      <c r="H478" s="182" t="s">
        <v>3449</v>
      </c>
      <c r="I478" s="180">
        <v>3</v>
      </c>
      <c r="J478" s="181">
        <v>3</v>
      </c>
      <c r="K478" s="70">
        <f t="shared" si="34"/>
        <v>9</v>
      </c>
      <c r="L478" s="139" t="str">
        <f t="shared" si="33"/>
        <v>Orta Risk</v>
      </c>
      <c r="M478" s="185" t="s">
        <v>3529</v>
      </c>
      <c r="N478" s="232" t="s">
        <v>3466</v>
      </c>
      <c r="O478" s="82"/>
      <c r="P478" s="82"/>
      <c r="Q478" s="76" t="s">
        <v>132</v>
      </c>
      <c r="R478" s="70">
        <v>1</v>
      </c>
      <c r="S478" s="70">
        <v>3</v>
      </c>
      <c r="T478" s="70">
        <f t="shared" si="35"/>
        <v>3</v>
      </c>
      <c r="U478" s="134" t="str">
        <f t="shared" si="36"/>
        <v>Katlanılabilir Riskler</v>
      </c>
      <c r="V478" s="80"/>
      <c r="W478" s="75" t="s">
        <v>136</v>
      </c>
    </row>
    <row r="479" spans="1:23" ht="185.25">
      <c r="A479" s="104">
        <v>476</v>
      </c>
      <c r="B479" s="77"/>
      <c r="C479" s="155" t="s">
        <v>1826</v>
      </c>
      <c r="D479" s="111" t="s">
        <v>26</v>
      </c>
      <c r="E479" s="110" t="s">
        <v>1153</v>
      </c>
      <c r="F479" s="123" t="s">
        <v>781</v>
      </c>
      <c r="G479" s="122" t="s">
        <v>1147</v>
      </c>
      <c r="H479" s="182" t="s">
        <v>3450</v>
      </c>
      <c r="I479" s="180">
        <v>3</v>
      </c>
      <c r="J479" s="181">
        <v>3</v>
      </c>
      <c r="K479" s="70">
        <f t="shared" si="34"/>
        <v>9</v>
      </c>
      <c r="L479" s="139" t="str">
        <f t="shared" si="33"/>
        <v>Orta Risk</v>
      </c>
      <c r="M479" s="185" t="s">
        <v>3530</v>
      </c>
      <c r="N479" s="232" t="s">
        <v>3466</v>
      </c>
      <c r="O479" s="82"/>
      <c r="P479" s="82"/>
      <c r="Q479" s="76" t="s">
        <v>132</v>
      </c>
      <c r="R479" s="70">
        <v>1</v>
      </c>
      <c r="S479" s="70">
        <v>3</v>
      </c>
      <c r="T479" s="70">
        <f t="shared" si="35"/>
        <v>3</v>
      </c>
      <c r="U479" s="134" t="str">
        <f t="shared" si="36"/>
        <v>Katlanılabilir Riskler</v>
      </c>
      <c r="V479" s="80"/>
      <c r="W479" s="75" t="s">
        <v>136</v>
      </c>
    </row>
    <row r="480" spans="1:23" ht="185.25">
      <c r="A480" s="104">
        <v>477</v>
      </c>
      <c r="B480" s="77"/>
      <c r="C480" s="155" t="s">
        <v>1827</v>
      </c>
      <c r="D480" s="111" t="s">
        <v>26</v>
      </c>
      <c r="E480" s="110" t="s">
        <v>1153</v>
      </c>
      <c r="F480" s="123" t="s">
        <v>782</v>
      </c>
      <c r="G480" s="122" t="s">
        <v>1147</v>
      </c>
      <c r="H480" s="182" t="s">
        <v>3451</v>
      </c>
      <c r="I480" s="180">
        <v>3</v>
      </c>
      <c r="J480" s="181">
        <v>3</v>
      </c>
      <c r="K480" s="70">
        <f t="shared" si="34"/>
        <v>9</v>
      </c>
      <c r="L480" s="139" t="str">
        <f t="shared" si="33"/>
        <v>Orta Risk</v>
      </c>
      <c r="M480" s="185" t="s">
        <v>3531</v>
      </c>
      <c r="N480" s="232" t="s">
        <v>3494</v>
      </c>
      <c r="O480" s="82"/>
      <c r="P480" s="82"/>
      <c r="Q480" s="76" t="s">
        <v>132</v>
      </c>
      <c r="R480" s="70">
        <v>1</v>
      </c>
      <c r="S480" s="70">
        <v>3</v>
      </c>
      <c r="T480" s="70">
        <f t="shared" si="35"/>
        <v>3</v>
      </c>
      <c r="U480" s="134" t="str">
        <f t="shared" si="36"/>
        <v>Katlanılabilir Riskler</v>
      </c>
      <c r="V480" s="80"/>
      <c r="W480" s="75" t="s">
        <v>136</v>
      </c>
    </row>
    <row r="481" spans="1:23" ht="185.25">
      <c r="A481" s="104">
        <v>478</v>
      </c>
      <c r="B481" s="77"/>
      <c r="C481" s="155" t="s">
        <v>1828</v>
      </c>
      <c r="D481" s="111" t="s">
        <v>26</v>
      </c>
      <c r="E481" s="110" t="s">
        <v>1153</v>
      </c>
      <c r="F481" s="123" t="s">
        <v>783</v>
      </c>
      <c r="G481" s="122" t="s">
        <v>1147</v>
      </c>
      <c r="H481" s="182" t="s">
        <v>3428</v>
      </c>
      <c r="I481" s="180">
        <v>3</v>
      </c>
      <c r="J481" s="181">
        <v>3</v>
      </c>
      <c r="K481" s="70">
        <f t="shared" si="34"/>
        <v>9</v>
      </c>
      <c r="L481" s="139" t="str">
        <f t="shared" si="33"/>
        <v>Orta Risk</v>
      </c>
      <c r="M481" s="185" t="s">
        <v>3532</v>
      </c>
      <c r="N481" s="232" t="s">
        <v>3466</v>
      </c>
      <c r="O481" s="82"/>
      <c r="P481" s="82"/>
      <c r="Q481" s="76" t="s">
        <v>132</v>
      </c>
      <c r="R481" s="70">
        <v>1</v>
      </c>
      <c r="S481" s="70">
        <v>3</v>
      </c>
      <c r="T481" s="70">
        <f t="shared" si="35"/>
        <v>3</v>
      </c>
      <c r="U481" s="134" t="str">
        <f t="shared" si="36"/>
        <v>Katlanılabilir Riskler</v>
      </c>
      <c r="V481" s="80"/>
      <c r="W481" s="75" t="s">
        <v>136</v>
      </c>
    </row>
    <row r="482" spans="1:23" ht="185.25">
      <c r="A482" s="104">
        <v>479</v>
      </c>
      <c r="B482" s="77"/>
      <c r="C482" s="155" t="s">
        <v>1829</v>
      </c>
      <c r="D482" s="111" t="s">
        <v>26</v>
      </c>
      <c r="E482" s="110" t="s">
        <v>1153</v>
      </c>
      <c r="F482" s="123" t="s">
        <v>784</v>
      </c>
      <c r="G482" s="122" t="s">
        <v>1147</v>
      </c>
      <c r="H482" s="182" t="s">
        <v>3437</v>
      </c>
      <c r="I482" s="180">
        <v>3</v>
      </c>
      <c r="J482" s="181">
        <v>3</v>
      </c>
      <c r="K482" s="70">
        <f t="shared" si="34"/>
        <v>9</v>
      </c>
      <c r="L482" s="139" t="str">
        <f t="shared" si="33"/>
        <v>Orta Risk</v>
      </c>
      <c r="M482" s="185" t="s">
        <v>3533</v>
      </c>
      <c r="N482" s="232" t="s">
        <v>3487</v>
      </c>
      <c r="O482" s="82"/>
      <c r="P482" s="82"/>
      <c r="Q482" s="76" t="s">
        <v>132</v>
      </c>
      <c r="R482" s="70">
        <v>1</v>
      </c>
      <c r="S482" s="70">
        <v>3</v>
      </c>
      <c r="T482" s="70">
        <f t="shared" si="35"/>
        <v>3</v>
      </c>
      <c r="U482" s="134" t="str">
        <f t="shared" si="36"/>
        <v>Katlanılabilir Riskler</v>
      </c>
      <c r="V482" s="80"/>
      <c r="W482" s="75" t="s">
        <v>136</v>
      </c>
    </row>
    <row r="483" spans="1:23" ht="185.25">
      <c r="A483" s="104">
        <v>480</v>
      </c>
      <c r="B483" s="77"/>
      <c r="C483" s="155" t="s">
        <v>1830</v>
      </c>
      <c r="D483" s="111" t="s">
        <v>26</v>
      </c>
      <c r="E483" s="110" t="s">
        <v>1153</v>
      </c>
      <c r="F483" s="123" t="s">
        <v>785</v>
      </c>
      <c r="G483" s="122" t="s">
        <v>1147</v>
      </c>
      <c r="H483" s="182" t="s">
        <v>3452</v>
      </c>
      <c r="I483" s="180">
        <v>3</v>
      </c>
      <c r="J483" s="181">
        <v>3</v>
      </c>
      <c r="K483" s="70">
        <f t="shared" si="34"/>
        <v>9</v>
      </c>
      <c r="L483" s="139" t="str">
        <f t="shared" si="33"/>
        <v>Orta Risk</v>
      </c>
      <c r="M483" s="185" t="s">
        <v>3534</v>
      </c>
      <c r="N483" s="232" t="s">
        <v>3535</v>
      </c>
      <c r="O483" s="82"/>
      <c r="P483" s="82"/>
      <c r="Q483" s="76" t="s">
        <v>132</v>
      </c>
      <c r="R483" s="70">
        <v>1</v>
      </c>
      <c r="S483" s="70">
        <v>3</v>
      </c>
      <c r="T483" s="70">
        <f t="shared" si="35"/>
        <v>3</v>
      </c>
      <c r="U483" s="134" t="str">
        <f t="shared" si="36"/>
        <v>Katlanılabilir Riskler</v>
      </c>
      <c r="V483" s="80"/>
      <c r="W483" s="75" t="s">
        <v>136</v>
      </c>
    </row>
    <row r="484" spans="1:23" ht="185.25">
      <c r="A484" s="104">
        <v>481</v>
      </c>
      <c r="B484" s="77"/>
      <c r="C484" s="155" t="s">
        <v>1831</v>
      </c>
      <c r="D484" s="111" t="s">
        <v>26</v>
      </c>
      <c r="E484" s="110" t="s">
        <v>1153</v>
      </c>
      <c r="F484" s="123" t="s">
        <v>786</v>
      </c>
      <c r="G484" s="122" t="s">
        <v>1147</v>
      </c>
      <c r="H484" s="182" t="s">
        <v>3450</v>
      </c>
      <c r="I484" s="180">
        <v>3</v>
      </c>
      <c r="J484" s="181">
        <v>3</v>
      </c>
      <c r="K484" s="70">
        <f t="shared" si="34"/>
        <v>9</v>
      </c>
      <c r="L484" s="139" t="str">
        <f t="shared" si="33"/>
        <v>Orta Risk</v>
      </c>
      <c r="M484" s="185" t="s">
        <v>3536</v>
      </c>
      <c r="N484" s="232" t="s">
        <v>3466</v>
      </c>
      <c r="O484" s="82"/>
      <c r="P484" s="82"/>
      <c r="Q484" s="76" t="s">
        <v>132</v>
      </c>
      <c r="R484" s="70">
        <v>1</v>
      </c>
      <c r="S484" s="70">
        <v>3</v>
      </c>
      <c r="T484" s="70">
        <f t="shared" si="35"/>
        <v>3</v>
      </c>
      <c r="U484" s="134" t="str">
        <f t="shared" si="36"/>
        <v>Katlanılabilir Riskler</v>
      </c>
      <c r="V484" s="80"/>
      <c r="W484" s="75" t="s">
        <v>136</v>
      </c>
    </row>
    <row r="485" spans="1:23" ht="185.25">
      <c r="A485" s="104">
        <v>482</v>
      </c>
      <c r="B485" s="77"/>
      <c r="C485" s="155" t="s">
        <v>1832</v>
      </c>
      <c r="D485" s="111" t="s">
        <v>26</v>
      </c>
      <c r="E485" s="110" t="s">
        <v>1153</v>
      </c>
      <c r="F485" s="123" t="s">
        <v>787</v>
      </c>
      <c r="G485" s="122" t="s">
        <v>1147</v>
      </c>
      <c r="H485" s="182" t="s">
        <v>3446</v>
      </c>
      <c r="I485" s="180">
        <v>3</v>
      </c>
      <c r="J485" s="181">
        <v>3</v>
      </c>
      <c r="K485" s="70">
        <f t="shared" si="34"/>
        <v>9</v>
      </c>
      <c r="L485" s="139" t="str">
        <f t="shared" si="33"/>
        <v>Orta Risk</v>
      </c>
      <c r="M485" s="185" t="s">
        <v>3537</v>
      </c>
      <c r="N485" s="232" t="s">
        <v>3466</v>
      </c>
      <c r="O485" s="82"/>
      <c r="P485" s="82"/>
      <c r="Q485" s="76" t="s">
        <v>132</v>
      </c>
      <c r="R485" s="70">
        <v>1</v>
      </c>
      <c r="S485" s="70">
        <v>3</v>
      </c>
      <c r="T485" s="70">
        <f t="shared" si="35"/>
        <v>3</v>
      </c>
      <c r="U485" s="134" t="str">
        <f t="shared" si="36"/>
        <v>Katlanılabilir Riskler</v>
      </c>
      <c r="V485" s="80"/>
      <c r="W485" s="75" t="s">
        <v>136</v>
      </c>
    </row>
    <row r="486" spans="1:23" ht="185.25">
      <c r="A486" s="104">
        <v>483</v>
      </c>
      <c r="B486" s="77"/>
      <c r="C486" s="155" t="s">
        <v>1833</v>
      </c>
      <c r="D486" s="111" t="s">
        <v>26</v>
      </c>
      <c r="E486" s="110" t="s">
        <v>1153</v>
      </c>
      <c r="F486" s="123" t="s">
        <v>788</v>
      </c>
      <c r="G486" s="122" t="s">
        <v>1147</v>
      </c>
      <c r="H486" s="182" t="s">
        <v>3453</v>
      </c>
      <c r="I486" s="180">
        <v>3</v>
      </c>
      <c r="J486" s="181">
        <v>3</v>
      </c>
      <c r="K486" s="70">
        <f t="shared" si="34"/>
        <v>9</v>
      </c>
      <c r="L486" s="139" t="str">
        <f t="shared" si="33"/>
        <v>Orta Risk</v>
      </c>
      <c r="M486" s="185" t="s">
        <v>3538</v>
      </c>
      <c r="N486" s="232" t="s">
        <v>3514</v>
      </c>
      <c r="O486" s="82"/>
      <c r="P486" s="82"/>
      <c r="Q486" s="76" t="s">
        <v>132</v>
      </c>
      <c r="R486" s="70">
        <v>1</v>
      </c>
      <c r="S486" s="70">
        <v>3</v>
      </c>
      <c r="T486" s="70">
        <f t="shared" si="35"/>
        <v>3</v>
      </c>
      <c r="U486" s="134" t="str">
        <f t="shared" si="36"/>
        <v>Katlanılabilir Riskler</v>
      </c>
      <c r="V486" s="80"/>
      <c r="W486" s="75" t="s">
        <v>136</v>
      </c>
    </row>
    <row r="487" spans="1:23" ht="185.25">
      <c r="A487" s="104">
        <v>484</v>
      </c>
      <c r="B487" s="77"/>
      <c r="C487" s="155" t="s">
        <v>1834</v>
      </c>
      <c r="D487" s="111" t="s">
        <v>26</v>
      </c>
      <c r="E487" s="110" t="s">
        <v>1153</v>
      </c>
      <c r="F487" s="123" t="s">
        <v>789</v>
      </c>
      <c r="G487" s="122" t="s">
        <v>1147</v>
      </c>
      <c r="H487" s="182" t="s">
        <v>3453</v>
      </c>
      <c r="I487" s="180">
        <v>3</v>
      </c>
      <c r="J487" s="181">
        <v>3</v>
      </c>
      <c r="K487" s="70">
        <f t="shared" si="34"/>
        <v>9</v>
      </c>
      <c r="L487" s="139" t="str">
        <f t="shared" si="33"/>
        <v>Orta Risk</v>
      </c>
      <c r="M487" s="185" t="s">
        <v>3539</v>
      </c>
      <c r="N487" s="232" t="s">
        <v>3514</v>
      </c>
      <c r="O487" s="82"/>
      <c r="P487" s="82"/>
      <c r="Q487" s="76" t="s">
        <v>132</v>
      </c>
      <c r="R487" s="70">
        <v>1</v>
      </c>
      <c r="S487" s="70">
        <v>3</v>
      </c>
      <c r="T487" s="70">
        <f t="shared" si="35"/>
        <v>3</v>
      </c>
      <c r="U487" s="134" t="str">
        <f t="shared" si="36"/>
        <v>Katlanılabilir Riskler</v>
      </c>
      <c r="V487" s="80"/>
      <c r="W487" s="75" t="s">
        <v>136</v>
      </c>
    </row>
    <row r="488" spans="1:23" ht="185.25">
      <c r="A488" s="104">
        <v>485</v>
      </c>
      <c r="B488" s="77"/>
      <c r="C488" s="155" t="s">
        <v>1835</v>
      </c>
      <c r="D488" s="111" t="s">
        <v>26</v>
      </c>
      <c r="E488" s="110" t="s">
        <v>1153</v>
      </c>
      <c r="F488" s="123" t="s">
        <v>790</v>
      </c>
      <c r="G488" s="122" t="s">
        <v>1147</v>
      </c>
      <c r="H488" s="182" t="s">
        <v>3443</v>
      </c>
      <c r="I488" s="180">
        <v>3</v>
      </c>
      <c r="J488" s="181">
        <v>3</v>
      </c>
      <c r="K488" s="70">
        <f t="shared" si="34"/>
        <v>9</v>
      </c>
      <c r="L488" s="139" t="str">
        <f t="shared" si="33"/>
        <v>Orta Risk</v>
      </c>
      <c r="M488" s="185" t="s">
        <v>3540</v>
      </c>
      <c r="N488" s="232" t="s">
        <v>3466</v>
      </c>
      <c r="O488" s="82"/>
      <c r="P488" s="82"/>
      <c r="Q488" s="76" t="s">
        <v>132</v>
      </c>
      <c r="R488" s="70">
        <v>1</v>
      </c>
      <c r="S488" s="70">
        <v>3</v>
      </c>
      <c r="T488" s="70">
        <f t="shared" si="35"/>
        <v>3</v>
      </c>
      <c r="U488" s="134" t="str">
        <f t="shared" si="36"/>
        <v>Katlanılabilir Riskler</v>
      </c>
      <c r="V488" s="80"/>
      <c r="W488" s="75" t="s">
        <v>136</v>
      </c>
    </row>
    <row r="489" spans="1:23" ht="185.25">
      <c r="A489" s="104">
        <v>486</v>
      </c>
      <c r="B489" s="77"/>
      <c r="C489" s="155" t="s">
        <v>1836</v>
      </c>
      <c r="D489" s="111" t="s">
        <v>26</v>
      </c>
      <c r="E489" s="110" t="s">
        <v>1153</v>
      </c>
      <c r="F489" s="179" t="s">
        <v>791</v>
      </c>
      <c r="G489" s="122" t="s">
        <v>1147</v>
      </c>
      <c r="H489" s="182" t="s">
        <v>3454</v>
      </c>
      <c r="I489" s="180">
        <v>3</v>
      </c>
      <c r="J489" s="181">
        <v>3</v>
      </c>
      <c r="K489" s="70">
        <f t="shared" si="34"/>
        <v>9</v>
      </c>
      <c r="L489" s="139" t="str">
        <f t="shared" si="33"/>
        <v>Orta Risk</v>
      </c>
      <c r="M489" s="185" t="s">
        <v>3541</v>
      </c>
      <c r="N489" s="232" t="s">
        <v>3466</v>
      </c>
      <c r="O489" s="82"/>
      <c r="P489" s="82"/>
      <c r="Q489" s="76" t="s">
        <v>132</v>
      </c>
      <c r="R489" s="70">
        <v>1</v>
      </c>
      <c r="S489" s="70">
        <v>3</v>
      </c>
      <c r="T489" s="70">
        <f t="shared" si="35"/>
        <v>3</v>
      </c>
      <c r="U489" s="134" t="str">
        <f t="shared" si="36"/>
        <v>Katlanılabilir Riskler</v>
      </c>
      <c r="V489" s="80"/>
      <c r="W489" s="75" t="s">
        <v>136</v>
      </c>
    </row>
    <row r="490" spans="1:23" ht="92.25" customHeight="1">
      <c r="A490" s="104">
        <v>487</v>
      </c>
      <c r="B490" s="77"/>
      <c r="C490" s="155" t="s">
        <v>1837</v>
      </c>
      <c r="D490" s="111" t="s">
        <v>26</v>
      </c>
      <c r="E490" s="110" t="s">
        <v>1153</v>
      </c>
      <c r="F490" s="188"/>
      <c r="G490" s="122" t="s">
        <v>1147</v>
      </c>
      <c r="H490" s="182"/>
      <c r="I490" s="180">
        <v>3</v>
      </c>
      <c r="J490" s="181">
        <v>3</v>
      </c>
      <c r="K490" s="70">
        <f t="shared" si="34"/>
        <v>9</v>
      </c>
      <c r="L490" s="139" t="str">
        <f t="shared" si="33"/>
        <v>Orta Risk</v>
      </c>
      <c r="M490" s="185"/>
      <c r="N490" s="232"/>
      <c r="O490" s="82"/>
      <c r="P490" s="82"/>
      <c r="Q490" s="76" t="s">
        <v>132</v>
      </c>
      <c r="R490" s="70">
        <v>1</v>
      </c>
      <c r="S490" s="70">
        <v>3</v>
      </c>
      <c r="T490" s="70">
        <f t="shared" si="35"/>
        <v>3</v>
      </c>
      <c r="U490" s="134" t="str">
        <f t="shared" si="36"/>
        <v>Katlanılabilir Riskler</v>
      </c>
      <c r="V490" s="80"/>
      <c r="W490" s="75" t="s">
        <v>136</v>
      </c>
    </row>
    <row r="491" spans="1:23" ht="126.75" customHeight="1">
      <c r="A491" s="104">
        <v>488</v>
      </c>
      <c r="B491" s="77"/>
      <c r="C491" s="155" t="s">
        <v>1838</v>
      </c>
      <c r="D491" s="111" t="s">
        <v>26</v>
      </c>
      <c r="E491" s="110" t="s">
        <v>1153</v>
      </c>
      <c r="F491" s="188"/>
      <c r="G491" s="122" t="s">
        <v>1147</v>
      </c>
      <c r="H491" s="182"/>
      <c r="I491" s="180">
        <v>3</v>
      </c>
      <c r="J491" s="181">
        <v>3</v>
      </c>
      <c r="K491" s="70">
        <f t="shared" si="34"/>
        <v>9</v>
      </c>
      <c r="L491" s="139" t="str">
        <f t="shared" si="33"/>
        <v>Orta Risk</v>
      </c>
      <c r="M491" s="185"/>
      <c r="N491" s="232"/>
      <c r="O491" s="82"/>
      <c r="P491" s="82"/>
      <c r="Q491" s="76" t="s">
        <v>132</v>
      </c>
      <c r="R491" s="70">
        <v>1</v>
      </c>
      <c r="S491" s="70">
        <v>3</v>
      </c>
      <c r="T491" s="70">
        <f t="shared" si="35"/>
        <v>3</v>
      </c>
      <c r="U491" s="134" t="str">
        <f t="shared" si="36"/>
        <v>Katlanılabilir Riskler</v>
      </c>
      <c r="V491" s="80"/>
      <c r="W491" s="75" t="s">
        <v>136</v>
      </c>
    </row>
    <row r="492" spans="1:23" ht="161.25">
      <c r="A492" s="104">
        <v>489</v>
      </c>
      <c r="B492" s="77"/>
      <c r="C492" s="155" t="s">
        <v>1839</v>
      </c>
      <c r="D492" s="111" t="s">
        <v>26</v>
      </c>
      <c r="E492" s="110" t="s">
        <v>1154</v>
      </c>
      <c r="F492" s="178" t="s">
        <v>792</v>
      </c>
      <c r="G492" s="122" t="s">
        <v>1151</v>
      </c>
      <c r="H492" s="182" t="s">
        <v>3446</v>
      </c>
      <c r="I492" s="180">
        <v>3</v>
      </c>
      <c r="J492" s="181">
        <v>3</v>
      </c>
      <c r="K492" s="70">
        <f t="shared" si="34"/>
        <v>9</v>
      </c>
      <c r="L492" s="139" t="str">
        <f t="shared" si="33"/>
        <v>Orta Risk</v>
      </c>
      <c r="M492" s="185" t="s">
        <v>3542</v>
      </c>
      <c r="N492" s="232" t="s">
        <v>3466</v>
      </c>
      <c r="O492" s="82"/>
      <c r="P492" s="82"/>
      <c r="Q492" s="76" t="s">
        <v>132</v>
      </c>
      <c r="R492" s="70">
        <v>1</v>
      </c>
      <c r="S492" s="70">
        <v>3</v>
      </c>
      <c r="T492" s="70">
        <f t="shared" si="35"/>
        <v>3</v>
      </c>
      <c r="U492" s="134" t="str">
        <f t="shared" si="36"/>
        <v>Katlanılabilir Riskler</v>
      </c>
      <c r="V492" s="80"/>
      <c r="W492" s="75" t="s">
        <v>136</v>
      </c>
    </row>
    <row r="493" spans="1:23" ht="161.25">
      <c r="A493" s="104">
        <v>490</v>
      </c>
      <c r="B493" s="77"/>
      <c r="C493" s="155" t="s">
        <v>1840</v>
      </c>
      <c r="D493" s="111" t="s">
        <v>26</v>
      </c>
      <c r="E493" s="110" t="s">
        <v>1154</v>
      </c>
      <c r="F493" s="178" t="s">
        <v>793</v>
      </c>
      <c r="G493" s="122" t="s">
        <v>1151</v>
      </c>
      <c r="H493" s="182" t="s">
        <v>3455</v>
      </c>
      <c r="I493" s="180">
        <v>3</v>
      </c>
      <c r="J493" s="181">
        <v>3</v>
      </c>
      <c r="K493" s="70">
        <f t="shared" si="34"/>
        <v>9</v>
      </c>
      <c r="L493" s="139" t="str">
        <f t="shared" si="33"/>
        <v>Orta Risk</v>
      </c>
      <c r="M493" s="185" t="s">
        <v>3543</v>
      </c>
      <c r="N493" s="232" t="s">
        <v>3466</v>
      </c>
      <c r="O493" s="82"/>
      <c r="P493" s="82"/>
      <c r="Q493" s="76" t="s">
        <v>132</v>
      </c>
      <c r="R493" s="70">
        <v>1</v>
      </c>
      <c r="S493" s="70">
        <v>3</v>
      </c>
      <c r="T493" s="70">
        <f t="shared" si="35"/>
        <v>3</v>
      </c>
      <c r="U493" s="134" t="str">
        <f t="shared" si="36"/>
        <v>Katlanılabilir Riskler</v>
      </c>
      <c r="V493" s="80"/>
      <c r="W493" s="75" t="s">
        <v>136</v>
      </c>
    </row>
    <row r="494" spans="1:23" ht="161.25">
      <c r="A494" s="104">
        <v>491</v>
      </c>
      <c r="B494" s="77"/>
      <c r="C494" s="155" t="s">
        <v>1841</v>
      </c>
      <c r="D494" s="111" t="s">
        <v>26</v>
      </c>
      <c r="E494" s="110" t="s">
        <v>1154</v>
      </c>
      <c r="F494" s="178" t="s">
        <v>794</v>
      </c>
      <c r="G494" s="122" t="s">
        <v>1151</v>
      </c>
      <c r="H494" s="182" t="s">
        <v>3437</v>
      </c>
      <c r="I494" s="180">
        <v>3</v>
      </c>
      <c r="J494" s="181">
        <v>3</v>
      </c>
      <c r="K494" s="70">
        <f t="shared" si="34"/>
        <v>9</v>
      </c>
      <c r="L494" s="139" t="str">
        <f t="shared" si="33"/>
        <v>Orta Risk</v>
      </c>
      <c r="M494" s="185" t="s">
        <v>3544</v>
      </c>
      <c r="N494" s="232" t="s">
        <v>3466</v>
      </c>
      <c r="O494" s="82"/>
      <c r="P494" s="82"/>
      <c r="Q494" s="76" t="s">
        <v>132</v>
      </c>
      <c r="R494" s="70">
        <v>1</v>
      </c>
      <c r="S494" s="70">
        <v>3</v>
      </c>
      <c r="T494" s="70">
        <f t="shared" si="35"/>
        <v>3</v>
      </c>
      <c r="U494" s="134" t="str">
        <f t="shared" si="36"/>
        <v>Katlanılabilir Riskler</v>
      </c>
      <c r="V494" s="80"/>
      <c r="W494" s="75" t="s">
        <v>136</v>
      </c>
    </row>
    <row r="495" spans="1:23" ht="161.25">
      <c r="A495" s="104">
        <v>492</v>
      </c>
      <c r="B495" s="77"/>
      <c r="C495" s="155" t="s">
        <v>1842</v>
      </c>
      <c r="D495" s="111" t="s">
        <v>26</v>
      </c>
      <c r="E495" s="110" t="s">
        <v>1154</v>
      </c>
      <c r="F495" s="178" t="s">
        <v>795</v>
      </c>
      <c r="G495" s="122" t="s">
        <v>1151</v>
      </c>
      <c r="H495" s="182" t="s">
        <v>3447</v>
      </c>
      <c r="I495" s="180">
        <v>3</v>
      </c>
      <c r="J495" s="181">
        <v>3</v>
      </c>
      <c r="K495" s="70">
        <f t="shared" si="34"/>
        <v>9</v>
      </c>
      <c r="L495" s="139" t="str">
        <f t="shared" si="33"/>
        <v>Orta Risk</v>
      </c>
      <c r="M495" s="185" t="s">
        <v>3465</v>
      </c>
      <c r="N495" s="232" t="s">
        <v>3466</v>
      </c>
      <c r="O495" s="82"/>
      <c r="P495" s="82"/>
      <c r="Q495" s="76" t="s">
        <v>132</v>
      </c>
      <c r="R495" s="70">
        <v>1</v>
      </c>
      <c r="S495" s="70">
        <v>3</v>
      </c>
      <c r="T495" s="70">
        <f t="shared" si="35"/>
        <v>3</v>
      </c>
      <c r="U495" s="134" t="str">
        <f t="shared" si="36"/>
        <v>Katlanılabilir Riskler</v>
      </c>
      <c r="V495" s="80"/>
      <c r="W495" s="75" t="s">
        <v>136</v>
      </c>
    </row>
    <row r="496" spans="1:23" ht="161.25">
      <c r="A496" s="104">
        <v>493</v>
      </c>
      <c r="B496" s="77"/>
      <c r="C496" s="155" t="s">
        <v>1843</v>
      </c>
      <c r="D496" s="111" t="s">
        <v>26</v>
      </c>
      <c r="E496" s="110" t="s">
        <v>1154</v>
      </c>
      <c r="F496" s="178" t="s">
        <v>796</v>
      </c>
      <c r="G496" s="122" t="s">
        <v>1151</v>
      </c>
      <c r="H496" s="182" t="s">
        <v>3456</v>
      </c>
      <c r="I496" s="180">
        <v>3</v>
      </c>
      <c r="J496" s="181">
        <v>3</v>
      </c>
      <c r="K496" s="70">
        <f t="shared" si="34"/>
        <v>9</v>
      </c>
      <c r="L496" s="139" t="str">
        <f t="shared" si="33"/>
        <v>Orta Risk</v>
      </c>
      <c r="M496" s="185" t="s">
        <v>3545</v>
      </c>
      <c r="N496" s="232" t="s">
        <v>3466</v>
      </c>
      <c r="O496" s="82"/>
      <c r="P496" s="82"/>
      <c r="Q496" s="76" t="s">
        <v>132</v>
      </c>
      <c r="R496" s="70">
        <v>1</v>
      </c>
      <c r="S496" s="70">
        <v>3</v>
      </c>
      <c r="T496" s="70">
        <f t="shared" si="35"/>
        <v>3</v>
      </c>
      <c r="U496" s="134" t="str">
        <f t="shared" si="36"/>
        <v>Katlanılabilir Riskler</v>
      </c>
      <c r="V496" s="80"/>
      <c r="W496" s="75" t="s">
        <v>136</v>
      </c>
    </row>
    <row r="497" spans="1:23" ht="161.25">
      <c r="A497" s="104">
        <v>494</v>
      </c>
      <c r="B497" s="77"/>
      <c r="C497" s="155" t="s">
        <v>1844</v>
      </c>
      <c r="D497" s="111" t="s">
        <v>26</v>
      </c>
      <c r="E497" s="110" t="s">
        <v>1154</v>
      </c>
      <c r="F497" s="178" t="s">
        <v>797</v>
      </c>
      <c r="G497" s="122" t="s">
        <v>1151</v>
      </c>
      <c r="H497" s="182" t="s">
        <v>3456</v>
      </c>
      <c r="I497" s="180">
        <v>3</v>
      </c>
      <c r="J497" s="181">
        <v>3</v>
      </c>
      <c r="K497" s="70">
        <f t="shared" si="34"/>
        <v>9</v>
      </c>
      <c r="L497" s="139" t="str">
        <f t="shared" si="33"/>
        <v>Orta Risk</v>
      </c>
      <c r="M497" s="185" t="s">
        <v>3546</v>
      </c>
      <c r="N497" s="232" t="s">
        <v>3466</v>
      </c>
      <c r="O497" s="82"/>
      <c r="P497" s="82"/>
      <c r="Q497" s="76" t="s">
        <v>132</v>
      </c>
      <c r="R497" s="70">
        <v>1</v>
      </c>
      <c r="S497" s="70">
        <v>3</v>
      </c>
      <c r="T497" s="70">
        <f t="shared" si="35"/>
        <v>3</v>
      </c>
      <c r="U497" s="134" t="str">
        <f t="shared" si="36"/>
        <v>Katlanılabilir Riskler</v>
      </c>
      <c r="V497" s="80"/>
      <c r="W497" s="75" t="s">
        <v>136</v>
      </c>
    </row>
    <row r="498" spans="1:23" ht="161.25">
      <c r="A498" s="104">
        <v>495</v>
      </c>
      <c r="B498" s="77"/>
      <c r="C498" s="155" t="s">
        <v>1845</v>
      </c>
      <c r="D498" s="111" t="s">
        <v>26</v>
      </c>
      <c r="E498" s="110" t="s">
        <v>1154</v>
      </c>
      <c r="F498" s="178" t="s">
        <v>798</v>
      </c>
      <c r="G498" s="122" t="s">
        <v>1151</v>
      </c>
      <c r="H498" s="182" t="s">
        <v>3428</v>
      </c>
      <c r="I498" s="180">
        <v>3</v>
      </c>
      <c r="J498" s="181">
        <v>3</v>
      </c>
      <c r="K498" s="70">
        <f t="shared" si="34"/>
        <v>9</v>
      </c>
      <c r="L498" s="139" t="str">
        <f t="shared" si="33"/>
        <v>Orta Risk</v>
      </c>
      <c r="M498" s="185" t="s">
        <v>3528</v>
      </c>
      <c r="N498" s="232" t="s">
        <v>3466</v>
      </c>
      <c r="O498" s="82"/>
      <c r="P498" s="82"/>
      <c r="Q498" s="76" t="s">
        <v>132</v>
      </c>
      <c r="R498" s="70">
        <v>1</v>
      </c>
      <c r="S498" s="70">
        <v>3</v>
      </c>
      <c r="T498" s="70">
        <f t="shared" si="35"/>
        <v>3</v>
      </c>
      <c r="U498" s="134" t="str">
        <f t="shared" si="36"/>
        <v>Katlanılabilir Riskler</v>
      </c>
      <c r="V498" s="80"/>
      <c r="W498" s="75" t="s">
        <v>136</v>
      </c>
    </row>
    <row r="499" spans="1:23" ht="161.25">
      <c r="A499" s="104">
        <v>496</v>
      </c>
      <c r="B499" s="77"/>
      <c r="C499" s="155" t="s">
        <v>1846</v>
      </c>
      <c r="D499" s="111" t="s">
        <v>26</v>
      </c>
      <c r="E499" s="110" t="s">
        <v>1154</v>
      </c>
      <c r="F499" s="178" t="s">
        <v>799</v>
      </c>
      <c r="G499" s="122" t="s">
        <v>1151</v>
      </c>
      <c r="H499" s="182" t="s">
        <v>3452</v>
      </c>
      <c r="I499" s="180">
        <v>3</v>
      </c>
      <c r="J499" s="181">
        <v>3</v>
      </c>
      <c r="K499" s="70">
        <f t="shared" si="34"/>
        <v>9</v>
      </c>
      <c r="L499" s="139" t="str">
        <f t="shared" si="33"/>
        <v>Orta Risk</v>
      </c>
      <c r="M499" s="185" t="s">
        <v>3547</v>
      </c>
      <c r="N499" s="232" t="s">
        <v>3466</v>
      </c>
      <c r="O499" s="82"/>
      <c r="P499" s="82"/>
      <c r="Q499" s="76" t="s">
        <v>132</v>
      </c>
      <c r="R499" s="70">
        <v>1</v>
      </c>
      <c r="S499" s="70">
        <v>3</v>
      </c>
      <c r="T499" s="70">
        <f t="shared" si="35"/>
        <v>3</v>
      </c>
      <c r="U499" s="134" t="str">
        <f t="shared" si="36"/>
        <v>Katlanılabilir Riskler</v>
      </c>
      <c r="V499" s="80"/>
      <c r="W499" s="75" t="s">
        <v>136</v>
      </c>
    </row>
    <row r="500" spans="1:23" ht="120" customHeight="1">
      <c r="A500" s="104">
        <v>497</v>
      </c>
      <c r="B500" s="77"/>
      <c r="C500" s="155" t="s">
        <v>1847</v>
      </c>
      <c r="D500" s="111" t="s">
        <v>26</v>
      </c>
      <c r="E500" s="110" t="s">
        <v>1154</v>
      </c>
      <c r="F500" s="178" t="s">
        <v>800</v>
      </c>
      <c r="G500" s="122" t="s">
        <v>1151</v>
      </c>
      <c r="H500" s="182" t="s">
        <v>3457</v>
      </c>
      <c r="I500" s="180">
        <v>3</v>
      </c>
      <c r="J500" s="181">
        <v>3</v>
      </c>
      <c r="K500" s="70">
        <f t="shared" si="34"/>
        <v>9</v>
      </c>
      <c r="L500" s="139" t="str">
        <f t="shared" si="33"/>
        <v>Orta Risk</v>
      </c>
      <c r="M500" s="185" t="s">
        <v>3548</v>
      </c>
      <c r="N500" s="232" t="s">
        <v>3466</v>
      </c>
      <c r="O500" s="82"/>
      <c r="P500" s="82"/>
      <c r="Q500" s="76" t="s">
        <v>132</v>
      </c>
      <c r="R500" s="70">
        <v>1</v>
      </c>
      <c r="S500" s="70">
        <v>3</v>
      </c>
      <c r="T500" s="70">
        <f t="shared" si="35"/>
        <v>3</v>
      </c>
      <c r="U500" s="134" t="str">
        <f t="shared" si="36"/>
        <v>Katlanılabilir Riskler</v>
      </c>
      <c r="V500" s="80"/>
      <c r="W500" s="75" t="s">
        <v>136</v>
      </c>
    </row>
    <row r="501" spans="1:23" ht="135" customHeight="1">
      <c r="A501" s="104">
        <v>498</v>
      </c>
      <c r="B501" s="77"/>
      <c r="C501" s="155" t="s">
        <v>1848</v>
      </c>
      <c r="D501" s="111" t="s">
        <v>26</v>
      </c>
      <c r="E501" s="110" t="s">
        <v>1154</v>
      </c>
      <c r="F501" s="178" t="s">
        <v>801</v>
      </c>
      <c r="G501" s="122" t="s">
        <v>1151</v>
      </c>
      <c r="H501" s="182" t="s">
        <v>3256</v>
      </c>
      <c r="I501" s="180">
        <v>3</v>
      </c>
      <c r="J501" s="181">
        <v>3</v>
      </c>
      <c r="K501" s="70">
        <f t="shared" si="34"/>
        <v>9</v>
      </c>
      <c r="L501" s="139" t="str">
        <f t="shared" si="33"/>
        <v>Orta Risk</v>
      </c>
      <c r="M501" s="185" t="s">
        <v>3549</v>
      </c>
      <c r="N501" s="232" t="s">
        <v>1249</v>
      </c>
      <c r="O501" s="82"/>
      <c r="P501" s="82"/>
      <c r="Q501" s="76" t="s">
        <v>132</v>
      </c>
      <c r="R501" s="70">
        <v>1</v>
      </c>
      <c r="S501" s="70">
        <v>3</v>
      </c>
      <c r="T501" s="70">
        <f t="shared" si="35"/>
        <v>3</v>
      </c>
      <c r="U501" s="134" t="str">
        <f t="shared" si="36"/>
        <v>Katlanılabilir Riskler</v>
      </c>
      <c r="V501" s="80"/>
      <c r="W501" s="75" t="s">
        <v>136</v>
      </c>
    </row>
    <row r="502" spans="1:23" ht="115.5" customHeight="1">
      <c r="A502" s="104">
        <v>499</v>
      </c>
      <c r="B502" s="77"/>
      <c r="C502" s="155" t="s">
        <v>1849</v>
      </c>
      <c r="D502" s="111" t="s">
        <v>26</v>
      </c>
      <c r="E502" s="110" t="s">
        <v>1154</v>
      </c>
      <c r="F502" s="188"/>
      <c r="G502" s="122" t="s">
        <v>1151</v>
      </c>
      <c r="H502" s="182"/>
      <c r="I502" s="180">
        <v>3</v>
      </c>
      <c r="J502" s="181">
        <v>3</v>
      </c>
      <c r="K502" s="70">
        <f t="shared" si="34"/>
        <v>9</v>
      </c>
      <c r="L502" s="139" t="str">
        <f t="shared" si="33"/>
        <v>Orta Risk</v>
      </c>
      <c r="M502" s="185"/>
      <c r="N502" s="232"/>
      <c r="O502" s="82"/>
      <c r="P502" s="82"/>
      <c r="Q502" s="76" t="s">
        <v>132</v>
      </c>
      <c r="R502" s="70">
        <v>1</v>
      </c>
      <c r="S502" s="70">
        <v>3</v>
      </c>
      <c r="T502" s="70">
        <f t="shared" si="35"/>
        <v>3</v>
      </c>
      <c r="U502" s="134" t="str">
        <f t="shared" si="36"/>
        <v>Katlanılabilir Riskler</v>
      </c>
      <c r="V502" s="80"/>
      <c r="W502" s="75" t="s">
        <v>136</v>
      </c>
    </row>
    <row r="503" spans="1:23" ht="161.25">
      <c r="A503" s="104">
        <v>500</v>
      </c>
      <c r="B503" s="77"/>
      <c r="C503" s="155" t="s">
        <v>1850</v>
      </c>
      <c r="D503" s="111" t="s">
        <v>26</v>
      </c>
      <c r="E503" s="110" t="s">
        <v>1154</v>
      </c>
      <c r="F503" s="188"/>
      <c r="G503" s="122" t="s">
        <v>1151</v>
      </c>
      <c r="H503" s="182"/>
      <c r="I503" s="180">
        <v>3</v>
      </c>
      <c r="J503" s="181">
        <v>3</v>
      </c>
      <c r="K503" s="70">
        <f t="shared" si="34"/>
        <v>9</v>
      </c>
      <c r="L503" s="139" t="str">
        <f t="shared" si="33"/>
        <v>Orta Risk</v>
      </c>
      <c r="M503" s="185"/>
      <c r="N503" s="232"/>
      <c r="O503" s="82"/>
      <c r="P503" s="82"/>
      <c r="Q503" s="76" t="s">
        <v>132</v>
      </c>
      <c r="R503" s="70">
        <v>1</v>
      </c>
      <c r="S503" s="70">
        <v>3</v>
      </c>
      <c r="T503" s="70">
        <f t="shared" si="35"/>
        <v>3</v>
      </c>
      <c r="U503" s="134" t="str">
        <f t="shared" si="36"/>
        <v>Katlanılabilir Riskler</v>
      </c>
      <c r="V503" s="80"/>
      <c r="W503" s="75" t="s">
        <v>136</v>
      </c>
    </row>
    <row r="504" spans="1:23" ht="146.25">
      <c r="A504" s="104">
        <v>501</v>
      </c>
      <c r="B504" s="77"/>
      <c r="C504" s="155" t="s">
        <v>1851</v>
      </c>
      <c r="D504" s="111" t="s">
        <v>26</v>
      </c>
      <c r="E504" s="110" t="s">
        <v>1155</v>
      </c>
      <c r="F504" s="178" t="s">
        <v>802</v>
      </c>
      <c r="G504" s="122" t="s">
        <v>1156</v>
      </c>
      <c r="H504" s="182" t="s">
        <v>3458</v>
      </c>
      <c r="I504" s="180">
        <v>3</v>
      </c>
      <c r="J504" s="181">
        <v>3</v>
      </c>
      <c r="K504" s="70">
        <f t="shared" si="34"/>
        <v>9</v>
      </c>
      <c r="L504" s="139" t="str">
        <f t="shared" si="33"/>
        <v>Orta Risk</v>
      </c>
      <c r="M504" s="185" t="s">
        <v>3550</v>
      </c>
      <c r="N504" s="232" t="s">
        <v>1249</v>
      </c>
      <c r="O504" s="82"/>
      <c r="P504" s="82"/>
      <c r="Q504" s="76" t="s">
        <v>132</v>
      </c>
      <c r="R504" s="70">
        <v>1</v>
      </c>
      <c r="S504" s="70">
        <v>3</v>
      </c>
      <c r="T504" s="70">
        <f t="shared" si="35"/>
        <v>3</v>
      </c>
      <c r="U504" s="134" t="str">
        <f t="shared" si="36"/>
        <v>Katlanılabilir Riskler</v>
      </c>
      <c r="V504" s="80"/>
      <c r="W504" s="75" t="s">
        <v>136</v>
      </c>
    </row>
    <row r="505" spans="1:23" ht="146.25">
      <c r="A505" s="104">
        <v>502</v>
      </c>
      <c r="B505" s="77"/>
      <c r="C505" s="155" t="s">
        <v>1852</v>
      </c>
      <c r="D505" s="111" t="s">
        <v>26</v>
      </c>
      <c r="E505" s="110" t="s">
        <v>1155</v>
      </c>
      <c r="F505" s="178" t="s">
        <v>803</v>
      </c>
      <c r="G505" s="122" t="s">
        <v>1156</v>
      </c>
      <c r="H505" s="182" t="s">
        <v>3452</v>
      </c>
      <c r="I505" s="180">
        <v>3</v>
      </c>
      <c r="J505" s="181">
        <v>3</v>
      </c>
      <c r="K505" s="70">
        <f t="shared" si="34"/>
        <v>9</v>
      </c>
      <c r="L505" s="139" t="str">
        <f t="shared" si="33"/>
        <v>Orta Risk</v>
      </c>
      <c r="M505" s="185" t="s">
        <v>3551</v>
      </c>
      <c r="N505" s="232" t="s">
        <v>3466</v>
      </c>
      <c r="O505" s="82"/>
      <c r="P505" s="82"/>
      <c r="Q505" s="76" t="s">
        <v>132</v>
      </c>
      <c r="R505" s="70">
        <v>1</v>
      </c>
      <c r="S505" s="70">
        <v>3</v>
      </c>
      <c r="T505" s="70">
        <f t="shared" si="35"/>
        <v>3</v>
      </c>
      <c r="U505" s="134" t="str">
        <f t="shared" si="36"/>
        <v>Katlanılabilir Riskler</v>
      </c>
      <c r="V505" s="80"/>
      <c r="W505" s="75" t="s">
        <v>136</v>
      </c>
    </row>
    <row r="506" spans="1:23" ht="146.25">
      <c r="A506" s="104">
        <v>503</v>
      </c>
      <c r="B506" s="77"/>
      <c r="C506" s="155" t="s">
        <v>1853</v>
      </c>
      <c r="D506" s="111" t="s">
        <v>26</v>
      </c>
      <c r="E506" s="110" t="s">
        <v>1155</v>
      </c>
      <c r="F506" s="178" t="s">
        <v>804</v>
      </c>
      <c r="G506" s="122" t="s">
        <v>1156</v>
      </c>
      <c r="H506" s="182" t="s">
        <v>3452</v>
      </c>
      <c r="I506" s="180">
        <v>3</v>
      </c>
      <c r="J506" s="181">
        <v>3</v>
      </c>
      <c r="K506" s="70">
        <f t="shared" si="34"/>
        <v>9</v>
      </c>
      <c r="L506" s="139" t="str">
        <f t="shared" si="33"/>
        <v>Orta Risk</v>
      </c>
      <c r="M506" s="178" t="s">
        <v>3595</v>
      </c>
      <c r="N506" s="232" t="s">
        <v>3466</v>
      </c>
      <c r="O506" s="82"/>
      <c r="P506" s="82"/>
      <c r="Q506" s="76" t="s">
        <v>132</v>
      </c>
      <c r="R506" s="70">
        <v>1</v>
      </c>
      <c r="S506" s="70">
        <v>3</v>
      </c>
      <c r="T506" s="70">
        <f t="shared" si="35"/>
        <v>3</v>
      </c>
      <c r="U506" s="134" t="str">
        <f t="shared" si="36"/>
        <v>Katlanılabilir Riskler</v>
      </c>
      <c r="V506" s="80"/>
      <c r="W506" s="75" t="s">
        <v>136</v>
      </c>
    </row>
    <row r="507" spans="1:23" ht="146.25">
      <c r="A507" s="104">
        <v>504</v>
      </c>
      <c r="B507" s="77"/>
      <c r="C507" s="155" t="s">
        <v>1854</v>
      </c>
      <c r="D507" s="111" t="s">
        <v>26</v>
      </c>
      <c r="E507" s="110" t="s">
        <v>1155</v>
      </c>
      <c r="F507" s="178" t="s">
        <v>805</v>
      </c>
      <c r="G507" s="122" t="s">
        <v>1156</v>
      </c>
      <c r="H507" s="182" t="s">
        <v>3458</v>
      </c>
      <c r="I507" s="180">
        <v>3</v>
      </c>
      <c r="J507" s="181">
        <v>3</v>
      </c>
      <c r="K507" s="70">
        <f t="shared" si="34"/>
        <v>9</v>
      </c>
      <c r="L507" s="139" t="str">
        <f t="shared" si="33"/>
        <v>Orta Risk</v>
      </c>
      <c r="M507" s="185" t="s">
        <v>3552</v>
      </c>
      <c r="N507" s="232" t="s">
        <v>1240</v>
      </c>
      <c r="O507" s="82"/>
      <c r="P507" s="82"/>
      <c r="Q507" s="76" t="s">
        <v>132</v>
      </c>
      <c r="R507" s="70">
        <v>1</v>
      </c>
      <c r="S507" s="70">
        <v>3</v>
      </c>
      <c r="T507" s="70">
        <f t="shared" si="35"/>
        <v>3</v>
      </c>
      <c r="U507" s="134" t="str">
        <f t="shared" si="36"/>
        <v>Katlanılabilir Riskler</v>
      </c>
      <c r="V507" s="80"/>
      <c r="W507" s="75" t="s">
        <v>136</v>
      </c>
    </row>
    <row r="508" spans="1:23" ht="146.25">
      <c r="A508" s="104">
        <v>505</v>
      </c>
      <c r="B508" s="77"/>
      <c r="C508" s="155" t="s">
        <v>1855</v>
      </c>
      <c r="D508" s="111" t="s">
        <v>26</v>
      </c>
      <c r="E508" s="110" t="s">
        <v>1155</v>
      </c>
      <c r="F508" s="178" t="s">
        <v>806</v>
      </c>
      <c r="G508" s="122" t="s">
        <v>1156</v>
      </c>
      <c r="H508" s="182" t="s">
        <v>3458</v>
      </c>
      <c r="I508" s="180">
        <v>3</v>
      </c>
      <c r="J508" s="181">
        <v>3</v>
      </c>
      <c r="K508" s="70">
        <f t="shared" si="34"/>
        <v>9</v>
      </c>
      <c r="L508" s="139" t="str">
        <f t="shared" si="33"/>
        <v>Orta Risk</v>
      </c>
      <c r="M508" s="185" t="s">
        <v>3553</v>
      </c>
      <c r="N508" s="232" t="s">
        <v>1249</v>
      </c>
      <c r="O508" s="82"/>
      <c r="P508" s="82"/>
      <c r="Q508" s="76" t="s">
        <v>132</v>
      </c>
      <c r="R508" s="70">
        <v>1</v>
      </c>
      <c r="S508" s="70">
        <v>3</v>
      </c>
      <c r="T508" s="70">
        <f t="shared" si="35"/>
        <v>3</v>
      </c>
      <c r="U508" s="134" t="str">
        <f t="shared" si="36"/>
        <v>Katlanılabilir Riskler</v>
      </c>
      <c r="V508" s="80"/>
      <c r="W508" s="75" t="s">
        <v>136</v>
      </c>
    </row>
    <row r="509" spans="1:23" ht="146.25">
      <c r="A509" s="104">
        <v>506</v>
      </c>
      <c r="B509" s="77"/>
      <c r="C509" s="155" t="s">
        <v>1856</v>
      </c>
      <c r="D509" s="111" t="s">
        <v>26</v>
      </c>
      <c r="E509" s="110" t="s">
        <v>1155</v>
      </c>
      <c r="F509" s="178" t="s">
        <v>807</v>
      </c>
      <c r="G509" s="122" t="s">
        <v>1156</v>
      </c>
      <c r="H509" s="182" t="s">
        <v>3596</v>
      </c>
      <c r="I509" s="180">
        <v>3</v>
      </c>
      <c r="J509" s="181">
        <v>3</v>
      </c>
      <c r="K509" s="70">
        <f t="shared" si="34"/>
        <v>9</v>
      </c>
      <c r="L509" s="139" t="str">
        <f t="shared" si="33"/>
        <v>Orta Risk</v>
      </c>
      <c r="M509" s="178" t="s">
        <v>3597</v>
      </c>
      <c r="N509" s="232" t="s">
        <v>1249</v>
      </c>
      <c r="O509" s="82"/>
      <c r="P509" s="82"/>
      <c r="Q509" s="76" t="s">
        <v>132</v>
      </c>
      <c r="R509" s="70">
        <v>1</v>
      </c>
      <c r="S509" s="70">
        <v>3</v>
      </c>
      <c r="T509" s="70">
        <f t="shared" si="35"/>
        <v>3</v>
      </c>
      <c r="U509" s="134" t="str">
        <f t="shared" si="36"/>
        <v>Katlanılabilir Riskler</v>
      </c>
      <c r="V509" s="80"/>
      <c r="W509" s="75" t="s">
        <v>136</v>
      </c>
    </row>
    <row r="510" spans="1:23" ht="146.25">
      <c r="A510" s="104">
        <v>507</v>
      </c>
      <c r="B510" s="77"/>
      <c r="C510" s="155" t="s">
        <v>1857</v>
      </c>
      <c r="D510" s="111" t="s">
        <v>26</v>
      </c>
      <c r="E510" s="110" t="s">
        <v>1155</v>
      </c>
      <c r="F510" s="178" t="s">
        <v>808</v>
      </c>
      <c r="G510" s="122" t="s">
        <v>1156</v>
      </c>
      <c r="H510" s="182" t="s">
        <v>3458</v>
      </c>
      <c r="I510" s="180">
        <v>3</v>
      </c>
      <c r="J510" s="181">
        <v>3</v>
      </c>
      <c r="K510" s="70">
        <f t="shared" si="34"/>
        <v>9</v>
      </c>
      <c r="L510" s="139" t="str">
        <f t="shared" si="33"/>
        <v>Orta Risk</v>
      </c>
      <c r="M510" s="185" t="s">
        <v>3554</v>
      </c>
      <c r="N510" s="232" t="s">
        <v>1249</v>
      </c>
      <c r="O510" s="82"/>
      <c r="P510" s="82"/>
      <c r="Q510" s="76" t="s">
        <v>132</v>
      </c>
      <c r="R510" s="70">
        <v>1</v>
      </c>
      <c r="S510" s="70">
        <v>3</v>
      </c>
      <c r="T510" s="70">
        <f t="shared" si="35"/>
        <v>3</v>
      </c>
      <c r="U510" s="134" t="str">
        <f t="shared" si="36"/>
        <v>Katlanılabilir Riskler</v>
      </c>
      <c r="V510" s="80"/>
      <c r="W510" s="75" t="s">
        <v>136</v>
      </c>
    </row>
    <row r="511" spans="1:23" ht="146.25">
      <c r="A511" s="104">
        <v>508</v>
      </c>
      <c r="B511" s="77"/>
      <c r="C511" s="155" t="s">
        <v>1858</v>
      </c>
      <c r="D511" s="111" t="s">
        <v>26</v>
      </c>
      <c r="E511" s="110" t="s">
        <v>1155</v>
      </c>
      <c r="F511" s="178" t="s">
        <v>809</v>
      </c>
      <c r="G511" s="122" t="s">
        <v>1156</v>
      </c>
      <c r="H511" s="182" t="s">
        <v>3458</v>
      </c>
      <c r="I511" s="180">
        <v>3</v>
      </c>
      <c r="J511" s="181">
        <v>3</v>
      </c>
      <c r="K511" s="70">
        <f t="shared" si="34"/>
        <v>9</v>
      </c>
      <c r="L511" s="139" t="str">
        <f t="shared" si="33"/>
        <v>Orta Risk</v>
      </c>
      <c r="M511" s="185" t="s">
        <v>3555</v>
      </c>
      <c r="N511" s="232" t="s">
        <v>1249</v>
      </c>
      <c r="O511" s="82"/>
      <c r="P511" s="82"/>
      <c r="Q511" s="76" t="s">
        <v>132</v>
      </c>
      <c r="R511" s="70">
        <v>1</v>
      </c>
      <c r="S511" s="70">
        <v>3</v>
      </c>
      <c r="T511" s="70">
        <f t="shared" si="35"/>
        <v>3</v>
      </c>
      <c r="U511" s="134" t="str">
        <f t="shared" si="36"/>
        <v>Katlanılabilir Riskler</v>
      </c>
      <c r="V511" s="80"/>
      <c r="W511" s="75" t="s">
        <v>136</v>
      </c>
    </row>
    <row r="512" spans="1:23" ht="146.25">
      <c r="A512" s="104">
        <v>509</v>
      </c>
      <c r="B512" s="77"/>
      <c r="C512" s="155" t="s">
        <v>1859</v>
      </c>
      <c r="D512" s="111" t="s">
        <v>26</v>
      </c>
      <c r="E512" s="110" t="s">
        <v>1155</v>
      </c>
      <c r="F512" s="178" t="s">
        <v>810</v>
      </c>
      <c r="G512" s="122" t="s">
        <v>1156</v>
      </c>
      <c r="H512" s="182" t="s">
        <v>3598</v>
      </c>
      <c r="I512" s="180">
        <v>3</v>
      </c>
      <c r="J512" s="181">
        <v>3</v>
      </c>
      <c r="K512" s="70">
        <f t="shared" si="34"/>
        <v>9</v>
      </c>
      <c r="L512" s="139" t="str">
        <f t="shared" si="33"/>
        <v>Orta Risk</v>
      </c>
      <c r="M512" s="178" t="s">
        <v>3599</v>
      </c>
      <c r="N512" s="232" t="s">
        <v>1249</v>
      </c>
      <c r="O512" s="82"/>
      <c r="P512" s="82"/>
      <c r="Q512" s="76" t="s">
        <v>132</v>
      </c>
      <c r="R512" s="70">
        <v>1</v>
      </c>
      <c r="S512" s="70">
        <v>3</v>
      </c>
      <c r="T512" s="70">
        <f t="shared" si="35"/>
        <v>3</v>
      </c>
      <c r="U512" s="134" t="str">
        <f t="shared" si="36"/>
        <v>Katlanılabilir Riskler</v>
      </c>
      <c r="V512" s="80"/>
      <c r="W512" s="75" t="s">
        <v>136</v>
      </c>
    </row>
    <row r="513" spans="1:23" ht="146.25">
      <c r="A513" s="104">
        <v>510</v>
      </c>
      <c r="B513" s="77"/>
      <c r="C513" s="155" t="s">
        <v>1860</v>
      </c>
      <c r="D513" s="111" t="s">
        <v>26</v>
      </c>
      <c r="E513" s="110" t="s">
        <v>1155</v>
      </c>
      <c r="F513" s="188"/>
      <c r="G513" s="122" t="s">
        <v>1156</v>
      </c>
      <c r="H513" s="182"/>
      <c r="I513" s="180">
        <v>3</v>
      </c>
      <c r="J513" s="181">
        <v>3</v>
      </c>
      <c r="K513" s="70">
        <f t="shared" si="34"/>
        <v>9</v>
      </c>
      <c r="L513" s="139" t="str">
        <f t="shared" si="33"/>
        <v>Orta Risk</v>
      </c>
      <c r="M513" s="185"/>
      <c r="N513" s="232"/>
      <c r="O513" s="82"/>
      <c r="P513" s="82"/>
      <c r="Q513" s="76" t="s">
        <v>132</v>
      </c>
      <c r="R513" s="70">
        <v>1</v>
      </c>
      <c r="S513" s="70">
        <v>3</v>
      </c>
      <c r="T513" s="70">
        <f t="shared" si="35"/>
        <v>3</v>
      </c>
      <c r="U513" s="134" t="str">
        <f t="shared" si="36"/>
        <v>Katlanılabilir Riskler</v>
      </c>
      <c r="V513" s="80"/>
      <c r="W513" s="75" t="s">
        <v>136</v>
      </c>
    </row>
    <row r="514" spans="1:23" ht="146.25">
      <c r="A514" s="104">
        <v>511</v>
      </c>
      <c r="B514" s="77"/>
      <c r="C514" s="155" t="s">
        <v>1861</v>
      </c>
      <c r="D514" s="111" t="s">
        <v>26</v>
      </c>
      <c r="E514" s="110" t="s">
        <v>1155</v>
      </c>
      <c r="F514" s="188"/>
      <c r="G514" s="122" t="s">
        <v>1156</v>
      </c>
      <c r="H514" s="182"/>
      <c r="I514" s="180">
        <v>3</v>
      </c>
      <c r="J514" s="181">
        <v>3</v>
      </c>
      <c r="K514" s="70">
        <f t="shared" si="34"/>
        <v>9</v>
      </c>
      <c r="L514" s="139" t="str">
        <f t="shared" si="33"/>
        <v>Orta Risk</v>
      </c>
      <c r="M514" s="185"/>
      <c r="N514" s="232"/>
      <c r="O514" s="82"/>
      <c r="P514" s="82"/>
      <c r="Q514" s="76" t="s">
        <v>132</v>
      </c>
      <c r="R514" s="70">
        <v>1</v>
      </c>
      <c r="S514" s="70">
        <v>3</v>
      </c>
      <c r="T514" s="70">
        <f t="shared" si="35"/>
        <v>3</v>
      </c>
      <c r="U514" s="134" t="str">
        <f t="shared" si="36"/>
        <v>Katlanılabilir Riskler</v>
      </c>
      <c r="V514" s="80"/>
      <c r="W514" s="75" t="s">
        <v>136</v>
      </c>
    </row>
    <row r="515" spans="1:23" ht="146.25">
      <c r="A515" s="104">
        <v>512</v>
      </c>
      <c r="B515" s="77"/>
      <c r="C515" s="155" t="s">
        <v>1862</v>
      </c>
      <c r="D515" s="111" t="s">
        <v>26</v>
      </c>
      <c r="E515" s="110" t="s">
        <v>1155</v>
      </c>
      <c r="F515" s="188"/>
      <c r="G515" s="122" t="s">
        <v>1156</v>
      </c>
      <c r="H515" s="182"/>
      <c r="I515" s="180">
        <v>3</v>
      </c>
      <c r="J515" s="181">
        <v>3</v>
      </c>
      <c r="K515" s="70">
        <f t="shared" si="34"/>
        <v>9</v>
      </c>
      <c r="L515" s="139" t="str">
        <f t="shared" ref="L515:L578" si="37">IF(K515&lt;=1,"Çok Düşük Risk",IF(K515&lt;=6,"Düşük Risk",IF(K515&lt;=12,"Orta Risk",IF(K515&lt;=20,"Yüksek Seviye",IF(K515&lt;=25,"Çok Yüksek Seviye",)))))</f>
        <v>Orta Risk</v>
      </c>
      <c r="M515" s="185"/>
      <c r="N515" s="232"/>
      <c r="O515" s="82"/>
      <c r="P515" s="82"/>
      <c r="Q515" s="76" t="s">
        <v>132</v>
      </c>
      <c r="R515" s="70">
        <v>1</v>
      </c>
      <c r="S515" s="70">
        <v>3</v>
      </c>
      <c r="T515" s="70">
        <f t="shared" si="35"/>
        <v>3</v>
      </c>
      <c r="U515" s="134" t="str">
        <f t="shared" si="36"/>
        <v>Katlanılabilir Riskler</v>
      </c>
      <c r="V515" s="80"/>
      <c r="W515" s="75" t="s">
        <v>136</v>
      </c>
    </row>
    <row r="516" spans="1:23" ht="146.25">
      <c r="A516" s="104">
        <v>513</v>
      </c>
      <c r="B516" s="77"/>
      <c r="C516" s="155" t="s">
        <v>1863</v>
      </c>
      <c r="D516" s="111" t="s">
        <v>26</v>
      </c>
      <c r="E516" s="110" t="s">
        <v>1155</v>
      </c>
      <c r="F516" s="188"/>
      <c r="G516" s="122" t="s">
        <v>1156</v>
      </c>
      <c r="H516" s="182"/>
      <c r="I516" s="180">
        <v>3</v>
      </c>
      <c r="J516" s="181">
        <v>3</v>
      </c>
      <c r="K516" s="70">
        <f t="shared" ref="K516:K579" si="38">I516*J516</f>
        <v>9</v>
      </c>
      <c r="L516" s="139" t="str">
        <f t="shared" si="37"/>
        <v>Orta Risk</v>
      </c>
      <c r="M516" s="185"/>
      <c r="N516" s="232"/>
      <c r="O516" s="82"/>
      <c r="P516" s="82"/>
      <c r="Q516" s="76" t="s">
        <v>132</v>
      </c>
      <c r="R516" s="70">
        <v>1</v>
      </c>
      <c r="S516" s="70">
        <v>3</v>
      </c>
      <c r="T516" s="70">
        <f t="shared" ref="T516:T579" si="39">R516*S516</f>
        <v>3</v>
      </c>
      <c r="U516" s="134" t="str">
        <f t="shared" ref="U516:U579" si="40">IF(T516&lt;=2,"Önemsiz Riskler",IF(T516&lt;=6,"Katlanılabilir Riskler",IF(T516&lt;=12,"Orta Düzeydeki Riskler",IF(T516&lt;=20,"Önemli Riskler",IF(T516&lt;=25,"Kabul Edilemez Riskler")))))</f>
        <v>Katlanılabilir Riskler</v>
      </c>
      <c r="V516" s="80"/>
      <c r="W516" s="75" t="s">
        <v>136</v>
      </c>
    </row>
    <row r="517" spans="1:23" ht="146.25">
      <c r="A517" s="104">
        <v>514</v>
      </c>
      <c r="B517" s="77"/>
      <c r="C517" s="155" t="s">
        <v>1864</v>
      </c>
      <c r="D517" s="111" t="s">
        <v>26</v>
      </c>
      <c r="E517" s="110" t="s">
        <v>1155</v>
      </c>
      <c r="F517" s="188"/>
      <c r="G517" s="122" t="s">
        <v>1156</v>
      </c>
      <c r="H517" s="182"/>
      <c r="I517" s="180">
        <v>3</v>
      </c>
      <c r="J517" s="181">
        <v>3</v>
      </c>
      <c r="K517" s="70">
        <f t="shared" si="38"/>
        <v>9</v>
      </c>
      <c r="L517" s="139" t="str">
        <f t="shared" si="37"/>
        <v>Orta Risk</v>
      </c>
      <c r="M517" s="185"/>
      <c r="N517" s="232"/>
      <c r="O517" s="82"/>
      <c r="P517" s="82"/>
      <c r="Q517" s="76" t="s">
        <v>132</v>
      </c>
      <c r="R517" s="70">
        <v>1</v>
      </c>
      <c r="S517" s="70">
        <v>3</v>
      </c>
      <c r="T517" s="70">
        <f t="shared" si="39"/>
        <v>3</v>
      </c>
      <c r="U517" s="134" t="str">
        <f t="shared" si="40"/>
        <v>Katlanılabilir Riskler</v>
      </c>
      <c r="V517" s="80"/>
      <c r="W517" s="75" t="s">
        <v>136</v>
      </c>
    </row>
    <row r="518" spans="1:23" ht="146.25">
      <c r="A518" s="104">
        <v>515</v>
      </c>
      <c r="B518" s="77"/>
      <c r="C518" s="155" t="s">
        <v>1865</v>
      </c>
      <c r="D518" s="111" t="s">
        <v>26</v>
      </c>
      <c r="E518" s="110" t="s">
        <v>1155</v>
      </c>
      <c r="F518" s="188"/>
      <c r="G518" s="122" t="s">
        <v>1156</v>
      </c>
      <c r="H518" s="182"/>
      <c r="I518" s="180">
        <v>3</v>
      </c>
      <c r="J518" s="181">
        <v>3</v>
      </c>
      <c r="K518" s="70">
        <f t="shared" si="38"/>
        <v>9</v>
      </c>
      <c r="L518" s="139" t="str">
        <f t="shared" si="37"/>
        <v>Orta Risk</v>
      </c>
      <c r="M518" s="185"/>
      <c r="N518" s="232"/>
      <c r="O518" s="82"/>
      <c r="P518" s="82"/>
      <c r="Q518" s="76" t="s">
        <v>132</v>
      </c>
      <c r="R518" s="70">
        <v>1</v>
      </c>
      <c r="S518" s="70">
        <v>3</v>
      </c>
      <c r="T518" s="70">
        <f t="shared" si="39"/>
        <v>3</v>
      </c>
      <c r="U518" s="134" t="str">
        <f t="shared" si="40"/>
        <v>Katlanılabilir Riskler</v>
      </c>
      <c r="V518" s="80"/>
      <c r="W518" s="75" t="s">
        <v>136</v>
      </c>
    </row>
    <row r="519" spans="1:23" ht="146.25" customHeight="1">
      <c r="A519" s="104">
        <v>516</v>
      </c>
      <c r="B519" s="77"/>
      <c r="C519" s="155" t="s">
        <v>1866</v>
      </c>
      <c r="D519" s="111" t="s">
        <v>26</v>
      </c>
      <c r="E519" s="110" t="s">
        <v>1157</v>
      </c>
      <c r="F519" s="178" t="s">
        <v>811</v>
      </c>
      <c r="G519" s="122" t="s">
        <v>1147</v>
      </c>
      <c r="H519" s="182" t="s">
        <v>2491</v>
      </c>
      <c r="I519" s="103">
        <v>4</v>
      </c>
      <c r="J519" s="70">
        <v>5</v>
      </c>
      <c r="K519" s="70">
        <f t="shared" si="38"/>
        <v>20</v>
      </c>
      <c r="L519" s="139" t="str">
        <f t="shared" si="37"/>
        <v>Yüksek Seviye</v>
      </c>
      <c r="M519" s="192" t="s">
        <v>2682</v>
      </c>
      <c r="N519" s="232" t="s">
        <v>2539</v>
      </c>
      <c r="O519" s="82"/>
      <c r="P519" s="82"/>
      <c r="Q519" s="76" t="s">
        <v>132</v>
      </c>
      <c r="R519" s="70">
        <v>1</v>
      </c>
      <c r="S519" s="70">
        <v>3</v>
      </c>
      <c r="T519" s="70">
        <f t="shared" si="39"/>
        <v>3</v>
      </c>
      <c r="U519" s="134" t="str">
        <f t="shared" si="40"/>
        <v>Katlanılabilir Riskler</v>
      </c>
      <c r="V519" s="80"/>
      <c r="W519" s="75" t="s">
        <v>136</v>
      </c>
    </row>
    <row r="520" spans="1:23" ht="185.25">
      <c r="A520" s="104">
        <v>517</v>
      </c>
      <c r="B520" s="77"/>
      <c r="C520" s="155" t="s">
        <v>1867</v>
      </c>
      <c r="D520" s="111" t="s">
        <v>26</v>
      </c>
      <c r="E520" s="110" t="s">
        <v>1157</v>
      </c>
      <c r="F520" s="178" t="s">
        <v>812</v>
      </c>
      <c r="G520" s="122" t="s">
        <v>1147</v>
      </c>
      <c r="H520" s="182" t="s">
        <v>2491</v>
      </c>
      <c r="I520" s="142">
        <v>4</v>
      </c>
      <c r="J520" s="143">
        <v>5</v>
      </c>
      <c r="K520" s="70">
        <f t="shared" si="38"/>
        <v>20</v>
      </c>
      <c r="L520" s="139" t="str">
        <f t="shared" si="37"/>
        <v>Yüksek Seviye</v>
      </c>
      <c r="M520" s="185" t="s">
        <v>2538</v>
      </c>
      <c r="N520" s="232" t="s">
        <v>2539</v>
      </c>
      <c r="O520" s="82"/>
      <c r="P520" s="82"/>
      <c r="Q520" s="76" t="s">
        <v>132</v>
      </c>
      <c r="R520" s="70">
        <v>1</v>
      </c>
      <c r="S520" s="70">
        <v>5</v>
      </c>
      <c r="T520" s="70">
        <f t="shared" si="39"/>
        <v>5</v>
      </c>
      <c r="U520" s="134" t="str">
        <f t="shared" si="40"/>
        <v>Katlanılabilir Riskler</v>
      </c>
      <c r="V520" s="80"/>
      <c r="W520" s="75" t="s">
        <v>136</v>
      </c>
    </row>
    <row r="521" spans="1:23" ht="185.25">
      <c r="A521" s="104">
        <v>518</v>
      </c>
      <c r="B521" s="77"/>
      <c r="C521" s="155" t="s">
        <v>1868</v>
      </c>
      <c r="D521" s="111" t="s">
        <v>26</v>
      </c>
      <c r="E521" s="110" t="s">
        <v>1157</v>
      </c>
      <c r="F521" s="178" t="s">
        <v>813</v>
      </c>
      <c r="G521" s="122" t="s">
        <v>1147</v>
      </c>
      <c r="H521" s="182" t="s">
        <v>2491</v>
      </c>
      <c r="I521" s="142">
        <v>3</v>
      </c>
      <c r="J521" s="143">
        <v>3</v>
      </c>
      <c r="K521" s="70">
        <f t="shared" si="38"/>
        <v>9</v>
      </c>
      <c r="L521" s="139" t="str">
        <f t="shared" si="37"/>
        <v>Orta Risk</v>
      </c>
      <c r="M521" s="185" t="s">
        <v>2540</v>
      </c>
      <c r="N521" s="232" t="s">
        <v>2541</v>
      </c>
      <c r="O521" s="82"/>
      <c r="P521" s="82"/>
      <c r="Q521" s="76" t="s">
        <v>132</v>
      </c>
      <c r="R521" s="70">
        <v>1</v>
      </c>
      <c r="S521" s="70">
        <v>3</v>
      </c>
      <c r="T521" s="70">
        <f t="shared" si="39"/>
        <v>3</v>
      </c>
      <c r="U521" s="134" t="str">
        <f t="shared" si="40"/>
        <v>Katlanılabilir Riskler</v>
      </c>
      <c r="V521" s="80"/>
      <c r="W521" s="75" t="s">
        <v>136</v>
      </c>
    </row>
    <row r="522" spans="1:23" ht="185.25">
      <c r="A522" s="104">
        <v>519</v>
      </c>
      <c r="B522" s="77"/>
      <c r="C522" s="155" t="s">
        <v>1869</v>
      </c>
      <c r="D522" s="111" t="s">
        <v>26</v>
      </c>
      <c r="E522" s="110" t="s">
        <v>1157</v>
      </c>
      <c r="F522" s="178" t="s">
        <v>814</v>
      </c>
      <c r="G522" s="122" t="s">
        <v>1147</v>
      </c>
      <c r="H522" s="182" t="s">
        <v>2491</v>
      </c>
      <c r="I522" s="142">
        <v>3</v>
      </c>
      <c r="J522" s="143">
        <v>4</v>
      </c>
      <c r="K522" s="70">
        <f t="shared" si="38"/>
        <v>12</v>
      </c>
      <c r="L522" s="139" t="str">
        <f t="shared" si="37"/>
        <v>Orta Risk</v>
      </c>
      <c r="M522" s="185"/>
      <c r="N522" s="232" t="s">
        <v>2541</v>
      </c>
      <c r="O522" s="82"/>
      <c r="P522" s="82"/>
      <c r="Q522" s="76" t="s">
        <v>132</v>
      </c>
      <c r="R522" s="70">
        <v>1</v>
      </c>
      <c r="S522" s="70">
        <v>4</v>
      </c>
      <c r="T522" s="70">
        <f t="shared" si="39"/>
        <v>4</v>
      </c>
      <c r="U522" s="134" t="str">
        <f t="shared" si="40"/>
        <v>Katlanılabilir Riskler</v>
      </c>
      <c r="V522" s="80"/>
      <c r="W522" s="75" t="s">
        <v>136</v>
      </c>
    </row>
    <row r="523" spans="1:23" ht="185.25">
      <c r="A523" s="104">
        <v>520</v>
      </c>
      <c r="B523" s="77"/>
      <c r="C523" s="155" t="s">
        <v>1870</v>
      </c>
      <c r="D523" s="111" t="s">
        <v>26</v>
      </c>
      <c r="E523" s="110" t="s">
        <v>1157</v>
      </c>
      <c r="F523" s="178" t="s">
        <v>815</v>
      </c>
      <c r="G523" s="122" t="s">
        <v>1147</v>
      </c>
      <c r="H523" s="182" t="s">
        <v>2491</v>
      </c>
      <c r="I523" s="142">
        <v>4</v>
      </c>
      <c r="J523" s="143">
        <v>5</v>
      </c>
      <c r="K523" s="70">
        <f t="shared" si="38"/>
        <v>20</v>
      </c>
      <c r="L523" s="139" t="str">
        <f t="shared" si="37"/>
        <v>Yüksek Seviye</v>
      </c>
      <c r="M523" s="185"/>
      <c r="N523" s="232" t="s">
        <v>2541</v>
      </c>
      <c r="O523" s="82"/>
      <c r="P523" s="82"/>
      <c r="Q523" s="76" t="s">
        <v>132</v>
      </c>
      <c r="R523" s="70">
        <v>1</v>
      </c>
      <c r="S523" s="70">
        <v>5</v>
      </c>
      <c r="T523" s="70">
        <f t="shared" si="39"/>
        <v>5</v>
      </c>
      <c r="U523" s="134" t="str">
        <f t="shared" si="40"/>
        <v>Katlanılabilir Riskler</v>
      </c>
      <c r="V523" s="80"/>
      <c r="W523" s="75" t="s">
        <v>136</v>
      </c>
    </row>
    <row r="524" spans="1:23" ht="216">
      <c r="A524" s="104">
        <v>521</v>
      </c>
      <c r="B524" s="77"/>
      <c r="C524" s="155" t="s">
        <v>1871</v>
      </c>
      <c r="D524" s="111" t="s">
        <v>26</v>
      </c>
      <c r="E524" s="110" t="s">
        <v>1157</v>
      </c>
      <c r="F524" s="178" t="s">
        <v>816</v>
      </c>
      <c r="G524" s="122" t="s">
        <v>1147</v>
      </c>
      <c r="H524" s="182" t="s">
        <v>2491</v>
      </c>
      <c r="I524" s="142">
        <v>3</v>
      </c>
      <c r="J524" s="143">
        <v>4</v>
      </c>
      <c r="K524" s="70">
        <f t="shared" si="38"/>
        <v>12</v>
      </c>
      <c r="L524" s="139" t="str">
        <f t="shared" si="37"/>
        <v>Orta Risk</v>
      </c>
      <c r="M524" s="185" t="s">
        <v>2542</v>
      </c>
      <c r="N524" s="232" t="s">
        <v>2541</v>
      </c>
      <c r="O524" s="82"/>
      <c r="P524" s="82"/>
      <c r="Q524" s="76" t="s">
        <v>132</v>
      </c>
      <c r="R524" s="70">
        <v>1</v>
      </c>
      <c r="S524" s="70">
        <v>4</v>
      </c>
      <c r="T524" s="70">
        <f t="shared" si="39"/>
        <v>4</v>
      </c>
      <c r="U524" s="134" t="str">
        <f t="shared" si="40"/>
        <v>Katlanılabilir Riskler</v>
      </c>
      <c r="V524" s="80"/>
      <c r="W524" s="75" t="s">
        <v>136</v>
      </c>
    </row>
    <row r="525" spans="1:23" ht="185.25">
      <c r="A525" s="104">
        <v>522</v>
      </c>
      <c r="B525" s="77"/>
      <c r="C525" s="155" t="s">
        <v>1872</v>
      </c>
      <c r="D525" s="111" t="s">
        <v>26</v>
      </c>
      <c r="E525" s="110" t="s">
        <v>1157</v>
      </c>
      <c r="F525" s="178" t="s">
        <v>811</v>
      </c>
      <c r="G525" s="122" t="s">
        <v>1147</v>
      </c>
      <c r="H525" s="182" t="s">
        <v>2491</v>
      </c>
      <c r="I525" s="142">
        <v>4</v>
      </c>
      <c r="J525" s="143">
        <v>5</v>
      </c>
      <c r="K525" s="70">
        <f t="shared" si="38"/>
        <v>20</v>
      </c>
      <c r="L525" s="139" t="str">
        <f t="shared" si="37"/>
        <v>Yüksek Seviye</v>
      </c>
      <c r="M525" s="185" t="s">
        <v>2543</v>
      </c>
      <c r="N525" s="232" t="s">
        <v>2541</v>
      </c>
      <c r="O525" s="82"/>
      <c r="P525" s="82"/>
      <c r="Q525" s="76" t="s">
        <v>132</v>
      </c>
      <c r="R525" s="70">
        <v>1</v>
      </c>
      <c r="S525" s="70">
        <v>4</v>
      </c>
      <c r="T525" s="70">
        <f t="shared" si="39"/>
        <v>4</v>
      </c>
      <c r="U525" s="134" t="str">
        <f t="shared" si="40"/>
        <v>Katlanılabilir Riskler</v>
      </c>
      <c r="V525" s="80"/>
      <c r="W525" s="75" t="s">
        <v>136</v>
      </c>
    </row>
    <row r="526" spans="1:23" ht="185.25">
      <c r="A526" s="104">
        <v>523</v>
      </c>
      <c r="B526" s="77"/>
      <c r="C526" s="155" t="s">
        <v>1873</v>
      </c>
      <c r="D526" s="111" t="s">
        <v>26</v>
      </c>
      <c r="E526" s="110" t="s">
        <v>1157</v>
      </c>
      <c r="F526" s="178" t="s">
        <v>817</v>
      </c>
      <c r="G526" s="122" t="s">
        <v>1147</v>
      </c>
      <c r="H526" s="182" t="s">
        <v>2491</v>
      </c>
      <c r="I526" s="142">
        <v>3</v>
      </c>
      <c r="J526" s="143">
        <v>5</v>
      </c>
      <c r="K526" s="70">
        <f t="shared" si="38"/>
        <v>15</v>
      </c>
      <c r="L526" s="139" t="str">
        <f t="shared" si="37"/>
        <v>Yüksek Seviye</v>
      </c>
      <c r="M526" s="194" t="s">
        <v>3556</v>
      </c>
      <c r="N526" s="232" t="s">
        <v>2539</v>
      </c>
      <c r="O526" s="82"/>
      <c r="P526" s="82"/>
      <c r="Q526" s="76" t="s">
        <v>132</v>
      </c>
      <c r="R526" s="70">
        <v>1</v>
      </c>
      <c r="S526" s="70">
        <v>5</v>
      </c>
      <c r="T526" s="70">
        <f t="shared" si="39"/>
        <v>5</v>
      </c>
      <c r="U526" s="134" t="str">
        <f t="shared" si="40"/>
        <v>Katlanılabilir Riskler</v>
      </c>
      <c r="V526" s="80"/>
      <c r="W526" s="75" t="s">
        <v>136</v>
      </c>
    </row>
    <row r="527" spans="1:23" ht="185.25">
      <c r="A527" s="104">
        <v>524</v>
      </c>
      <c r="B527" s="77"/>
      <c r="C527" s="155" t="s">
        <v>1874</v>
      </c>
      <c r="D527" s="111" t="s">
        <v>26</v>
      </c>
      <c r="E527" s="110" t="s">
        <v>1157</v>
      </c>
      <c r="F527" s="178" t="s">
        <v>818</v>
      </c>
      <c r="G527" s="122" t="s">
        <v>1147</v>
      </c>
      <c r="H527" s="182" t="s">
        <v>2491</v>
      </c>
      <c r="I527" s="142">
        <v>3</v>
      </c>
      <c r="J527" s="143">
        <v>4</v>
      </c>
      <c r="K527" s="70">
        <f t="shared" si="38"/>
        <v>12</v>
      </c>
      <c r="L527" s="139" t="str">
        <f t="shared" si="37"/>
        <v>Orta Risk</v>
      </c>
      <c r="M527" s="185" t="s">
        <v>2544</v>
      </c>
      <c r="N527" s="232" t="s">
        <v>2541</v>
      </c>
      <c r="O527" s="82"/>
      <c r="P527" s="82"/>
      <c r="Q527" s="76" t="s">
        <v>132</v>
      </c>
      <c r="R527" s="70">
        <v>1</v>
      </c>
      <c r="S527" s="70">
        <v>4</v>
      </c>
      <c r="T527" s="70">
        <f t="shared" si="39"/>
        <v>4</v>
      </c>
      <c r="U527" s="134" t="str">
        <f t="shared" si="40"/>
        <v>Katlanılabilir Riskler</v>
      </c>
      <c r="V527" s="80"/>
      <c r="W527" s="75" t="s">
        <v>136</v>
      </c>
    </row>
    <row r="528" spans="1:23" ht="185.25">
      <c r="A528" s="104">
        <v>525</v>
      </c>
      <c r="B528" s="77"/>
      <c r="C528" s="155" t="s">
        <v>1875</v>
      </c>
      <c r="D528" s="111" t="s">
        <v>26</v>
      </c>
      <c r="E528" s="110" t="s">
        <v>1157</v>
      </c>
      <c r="F528" s="178" t="s">
        <v>815</v>
      </c>
      <c r="G528" s="122" t="s">
        <v>1147</v>
      </c>
      <c r="H528" s="182" t="s">
        <v>2491</v>
      </c>
      <c r="I528" s="142">
        <v>3</v>
      </c>
      <c r="J528" s="143">
        <v>4</v>
      </c>
      <c r="K528" s="70">
        <f t="shared" si="38"/>
        <v>12</v>
      </c>
      <c r="L528" s="139" t="str">
        <f t="shared" si="37"/>
        <v>Orta Risk</v>
      </c>
      <c r="M528" s="185" t="s">
        <v>2545</v>
      </c>
      <c r="N528" s="232" t="s">
        <v>2541</v>
      </c>
      <c r="O528" s="82"/>
      <c r="P528" s="82"/>
      <c r="Q528" s="76" t="s">
        <v>132</v>
      </c>
      <c r="R528" s="70">
        <v>1</v>
      </c>
      <c r="S528" s="70">
        <v>4</v>
      </c>
      <c r="T528" s="70">
        <f t="shared" si="39"/>
        <v>4</v>
      </c>
      <c r="U528" s="134" t="str">
        <f t="shared" si="40"/>
        <v>Katlanılabilir Riskler</v>
      </c>
      <c r="V528" s="80"/>
      <c r="W528" s="75" t="s">
        <v>136</v>
      </c>
    </row>
    <row r="529" spans="1:23" ht="204">
      <c r="A529" s="104">
        <v>526</v>
      </c>
      <c r="B529" s="77"/>
      <c r="C529" s="155" t="s">
        <v>1876</v>
      </c>
      <c r="D529" s="111" t="s">
        <v>26</v>
      </c>
      <c r="E529" s="110" t="s">
        <v>1157</v>
      </c>
      <c r="F529" s="178" t="s">
        <v>819</v>
      </c>
      <c r="G529" s="122" t="s">
        <v>1147</v>
      </c>
      <c r="H529" s="182" t="s">
        <v>2491</v>
      </c>
      <c r="I529" s="142">
        <v>3</v>
      </c>
      <c r="J529" s="143">
        <v>5</v>
      </c>
      <c r="K529" s="70">
        <f t="shared" si="38"/>
        <v>15</v>
      </c>
      <c r="L529" s="139" t="str">
        <f t="shared" si="37"/>
        <v>Yüksek Seviye</v>
      </c>
      <c r="M529" s="185" t="s">
        <v>2546</v>
      </c>
      <c r="N529" s="232" t="s">
        <v>2539</v>
      </c>
      <c r="O529" s="82"/>
      <c r="P529" s="82"/>
      <c r="Q529" s="76" t="s">
        <v>132</v>
      </c>
      <c r="R529" s="70">
        <v>1</v>
      </c>
      <c r="S529" s="70">
        <v>5</v>
      </c>
      <c r="T529" s="70">
        <f t="shared" si="39"/>
        <v>5</v>
      </c>
      <c r="U529" s="134" t="str">
        <f t="shared" si="40"/>
        <v>Katlanılabilir Riskler</v>
      </c>
      <c r="V529" s="80"/>
      <c r="W529" s="75" t="s">
        <v>136</v>
      </c>
    </row>
    <row r="530" spans="1:23" ht="216">
      <c r="A530" s="104">
        <v>527</v>
      </c>
      <c r="B530" s="77"/>
      <c r="C530" s="155" t="s">
        <v>1877</v>
      </c>
      <c r="D530" s="111" t="s">
        <v>26</v>
      </c>
      <c r="E530" s="110" t="s">
        <v>1157</v>
      </c>
      <c r="F530" s="178" t="s">
        <v>820</v>
      </c>
      <c r="G530" s="122" t="s">
        <v>1147</v>
      </c>
      <c r="H530" s="182" t="s">
        <v>2491</v>
      </c>
      <c r="I530" s="142">
        <v>3</v>
      </c>
      <c r="J530" s="143">
        <v>5</v>
      </c>
      <c r="K530" s="70">
        <f t="shared" si="38"/>
        <v>15</v>
      </c>
      <c r="L530" s="139" t="str">
        <f t="shared" si="37"/>
        <v>Yüksek Seviye</v>
      </c>
      <c r="M530" s="185" t="s">
        <v>2547</v>
      </c>
      <c r="N530" s="232" t="s">
        <v>2541</v>
      </c>
      <c r="O530" s="82"/>
      <c r="P530" s="82"/>
      <c r="Q530" s="76" t="s">
        <v>2684</v>
      </c>
      <c r="R530" s="70">
        <v>1</v>
      </c>
      <c r="S530" s="70">
        <v>5</v>
      </c>
      <c r="T530" s="70">
        <f t="shared" si="39"/>
        <v>5</v>
      </c>
      <c r="U530" s="134" t="str">
        <f t="shared" si="40"/>
        <v>Katlanılabilir Riskler</v>
      </c>
      <c r="V530" s="80"/>
      <c r="W530" s="75" t="s">
        <v>136</v>
      </c>
    </row>
    <row r="531" spans="1:23" ht="185.25">
      <c r="A531" s="104">
        <v>528</v>
      </c>
      <c r="B531" s="77"/>
      <c r="C531" s="155" t="s">
        <v>1878</v>
      </c>
      <c r="D531" s="111" t="s">
        <v>26</v>
      </c>
      <c r="E531" s="110" t="s">
        <v>1157</v>
      </c>
      <c r="F531" s="178" t="s">
        <v>821</v>
      </c>
      <c r="G531" s="122" t="s">
        <v>1147</v>
      </c>
      <c r="H531" s="182" t="s">
        <v>2491</v>
      </c>
      <c r="I531" s="142">
        <v>4</v>
      </c>
      <c r="J531" s="143">
        <v>4</v>
      </c>
      <c r="K531" s="70">
        <f t="shared" si="38"/>
        <v>16</v>
      </c>
      <c r="L531" s="139" t="str">
        <f t="shared" si="37"/>
        <v>Yüksek Seviye</v>
      </c>
      <c r="M531" s="185" t="s">
        <v>2548</v>
      </c>
      <c r="N531" s="232" t="s">
        <v>2541</v>
      </c>
      <c r="O531" s="82"/>
      <c r="P531" s="82"/>
      <c r="Q531" s="76" t="s">
        <v>132</v>
      </c>
      <c r="R531" s="70">
        <v>1</v>
      </c>
      <c r="S531" s="70">
        <v>4</v>
      </c>
      <c r="T531" s="70">
        <f t="shared" si="39"/>
        <v>4</v>
      </c>
      <c r="U531" s="134" t="str">
        <f t="shared" si="40"/>
        <v>Katlanılabilir Riskler</v>
      </c>
      <c r="V531" s="80"/>
      <c r="W531" s="75" t="s">
        <v>136</v>
      </c>
    </row>
    <row r="532" spans="1:23" ht="185.25">
      <c r="A532" s="104">
        <v>529</v>
      </c>
      <c r="B532" s="77"/>
      <c r="C532" s="155" t="s">
        <v>1879</v>
      </c>
      <c r="D532" s="111" t="s">
        <v>26</v>
      </c>
      <c r="E532" s="110" t="s">
        <v>1157</v>
      </c>
      <c r="F532" s="178" t="s">
        <v>822</v>
      </c>
      <c r="G532" s="122" t="s">
        <v>1147</v>
      </c>
      <c r="H532" s="182" t="s">
        <v>2492</v>
      </c>
      <c r="I532" s="142">
        <v>3</v>
      </c>
      <c r="J532" s="143">
        <v>4</v>
      </c>
      <c r="K532" s="70">
        <f t="shared" si="38"/>
        <v>12</v>
      </c>
      <c r="L532" s="139" t="str">
        <f t="shared" si="37"/>
        <v>Orta Risk</v>
      </c>
      <c r="M532" s="185" t="s">
        <v>2549</v>
      </c>
      <c r="N532" s="232" t="s">
        <v>2541</v>
      </c>
      <c r="O532" s="82"/>
      <c r="P532" s="82"/>
      <c r="Q532" s="76" t="s">
        <v>132</v>
      </c>
      <c r="R532" s="70">
        <v>1</v>
      </c>
      <c r="S532" s="70">
        <v>4</v>
      </c>
      <c r="T532" s="70">
        <f t="shared" si="39"/>
        <v>4</v>
      </c>
      <c r="U532" s="134" t="str">
        <f t="shared" si="40"/>
        <v>Katlanılabilir Riskler</v>
      </c>
      <c r="V532" s="80"/>
      <c r="W532" s="75" t="s">
        <v>136</v>
      </c>
    </row>
    <row r="533" spans="1:23" ht="185.25">
      <c r="A533" s="104">
        <v>530</v>
      </c>
      <c r="B533" s="77"/>
      <c r="C533" s="155" t="s">
        <v>1880</v>
      </c>
      <c r="D533" s="111" t="s">
        <v>26</v>
      </c>
      <c r="E533" s="110" t="s">
        <v>1157</v>
      </c>
      <c r="F533" s="178" t="s">
        <v>823</v>
      </c>
      <c r="G533" s="122" t="s">
        <v>1147</v>
      </c>
      <c r="H533" s="182" t="s">
        <v>2491</v>
      </c>
      <c r="I533" s="142">
        <v>3</v>
      </c>
      <c r="J533" s="143">
        <v>5</v>
      </c>
      <c r="K533" s="70">
        <f t="shared" si="38"/>
        <v>15</v>
      </c>
      <c r="L533" s="139" t="str">
        <f t="shared" si="37"/>
        <v>Yüksek Seviye</v>
      </c>
      <c r="M533" s="185" t="s">
        <v>2550</v>
      </c>
      <c r="N533" s="232" t="s">
        <v>2541</v>
      </c>
      <c r="O533" s="82"/>
      <c r="P533" s="82"/>
      <c r="Q533" s="76" t="s">
        <v>132</v>
      </c>
      <c r="R533" s="70">
        <v>1</v>
      </c>
      <c r="S533" s="70">
        <v>5</v>
      </c>
      <c r="T533" s="70">
        <f t="shared" si="39"/>
        <v>5</v>
      </c>
      <c r="U533" s="134" t="str">
        <f t="shared" si="40"/>
        <v>Katlanılabilir Riskler</v>
      </c>
      <c r="V533" s="80"/>
      <c r="W533" s="75" t="s">
        <v>136</v>
      </c>
    </row>
    <row r="534" spans="1:23" ht="185.25">
      <c r="A534" s="104">
        <v>531</v>
      </c>
      <c r="B534" s="77"/>
      <c r="C534" s="155" t="s">
        <v>1881</v>
      </c>
      <c r="D534" s="111" t="s">
        <v>26</v>
      </c>
      <c r="E534" s="110" t="s">
        <v>1157</v>
      </c>
      <c r="F534" s="178" t="s">
        <v>824</v>
      </c>
      <c r="G534" s="122" t="s">
        <v>1147</v>
      </c>
      <c r="H534" s="182" t="s">
        <v>2491</v>
      </c>
      <c r="I534" s="142">
        <v>3</v>
      </c>
      <c r="J534" s="143">
        <v>4</v>
      </c>
      <c r="K534" s="70">
        <f t="shared" si="38"/>
        <v>12</v>
      </c>
      <c r="L534" s="139" t="str">
        <f t="shared" si="37"/>
        <v>Orta Risk</v>
      </c>
      <c r="M534" s="185" t="s">
        <v>3578</v>
      </c>
      <c r="N534" s="232" t="s">
        <v>2539</v>
      </c>
      <c r="O534" s="82"/>
      <c r="P534" s="82"/>
      <c r="Q534" s="76" t="s">
        <v>132</v>
      </c>
      <c r="R534" s="70">
        <v>1</v>
      </c>
      <c r="S534" s="70">
        <v>4</v>
      </c>
      <c r="T534" s="70">
        <f t="shared" si="39"/>
        <v>4</v>
      </c>
      <c r="U534" s="134" t="str">
        <f t="shared" si="40"/>
        <v>Katlanılabilir Riskler</v>
      </c>
      <c r="V534" s="80"/>
      <c r="W534" s="75" t="s">
        <v>136</v>
      </c>
    </row>
    <row r="535" spans="1:23" ht="185.25">
      <c r="A535" s="104">
        <v>532</v>
      </c>
      <c r="B535" s="77"/>
      <c r="C535" s="155" t="s">
        <v>1882</v>
      </c>
      <c r="D535" s="111" t="s">
        <v>26</v>
      </c>
      <c r="E535" s="110" t="s">
        <v>1157</v>
      </c>
      <c r="F535" s="178" t="s">
        <v>825</v>
      </c>
      <c r="G535" s="122" t="s">
        <v>1147</v>
      </c>
      <c r="H535" s="182" t="s">
        <v>2491</v>
      </c>
      <c r="I535" s="142">
        <v>3</v>
      </c>
      <c r="J535" s="143">
        <v>3</v>
      </c>
      <c r="K535" s="70">
        <f t="shared" si="38"/>
        <v>9</v>
      </c>
      <c r="L535" s="139" t="str">
        <f t="shared" si="37"/>
        <v>Orta Risk</v>
      </c>
      <c r="M535" s="218" t="s">
        <v>2551</v>
      </c>
      <c r="N535" s="232" t="s">
        <v>2541</v>
      </c>
      <c r="O535" s="82"/>
      <c r="P535" s="82"/>
      <c r="Q535" s="76" t="s">
        <v>132</v>
      </c>
      <c r="R535" s="70">
        <v>1</v>
      </c>
      <c r="S535" s="70">
        <v>3</v>
      </c>
      <c r="T535" s="70">
        <f t="shared" si="39"/>
        <v>3</v>
      </c>
      <c r="U535" s="134" t="str">
        <f t="shared" si="40"/>
        <v>Katlanılabilir Riskler</v>
      </c>
      <c r="V535" s="80"/>
      <c r="W535" s="75" t="s">
        <v>136</v>
      </c>
    </row>
    <row r="536" spans="1:23" ht="185.25">
      <c r="A536" s="104">
        <v>533</v>
      </c>
      <c r="B536" s="77"/>
      <c r="C536" s="155" t="s">
        <v>1883</v>
      </c>
      <c r="D536" s="111" t="s">
        <v>26</v>
      </c>
      <c r="E536" s="110" t="s">
        <v>1157</v>
      </c>
      <c r="F536" s="178" t="s">
        <v>826</v>
      </c>
      <c r="G536" s="122" t="s">
        <v>1147</v>
      </c>
      <c r="H536" s="182" t="s">
        <v>2491</v>
      </c>
      <c r="I536" s="142">
        <v>3</v>
      </c>
      <c r="J536" s="143">
        <v>4</v>
      </c>
      <c r="K536" s="70">
        <f t="shared" si="38"/>
        <v>12</v>
      </c>
      <c r="L536" s="139" t="str">
        <f t="shared" si="37"/>
        <v>Orta Risk</v>
      </c>
      <c r="M536" s="219" t="s">
        <v>2552</v>
      </c>
      <c r="N536" s="232" t="s">
        <v>2541</v>
      </c>
      <c r="O536" s="82"/>
      <c r="P536" s="82"/>
      <c r="Q536" s="76" t="s">
        <v>132</v>
      </c>
      <c r="R536" s="70">
        <v>1</v>
      </c>
      <c r="S536" s="70">
        <v>4</v>
      </c>
      <c r="T536" s="70">
        <f t="shared" si="39"/>
        <v>4</v>
      </c>
      <c r="U536" s="134" t="str">
        <f t="shared" si="40"/>
        <v>Katlanılabilir Riskler</v>
      </c>
      <c r="V536" s="80"/>
      <c r="W536" s="75" t="s">
        <v>136</v>
      </c>
    </row>
    <row r="537" spans="1:23" ht="185.25">
      <c r="A537" s="104">
        <v>534</v>
      </c>
      <c r="B537" s="77"/>
      <c r="C537" s="155" t="s">
        <v>1884</v>
      </c>
      <c r="D537" s="111" t="s">
        <v>26</v>
      </c>
      <c r="E537" s="110" t="s">
        <v>1157</v>
      </c>
      <c r="F537" s="178" t="s">
        <v>827</v>
      </c>
      <c r="G537" s="122" t="s">
        <v>1147</v>
      </c>
      <c r="H537" s="182" t="s">
        <v>2491</v>
      </c>
      <c r="I537" s="142">
        <v>3</v>
      </c>
      <c r="J537" s="143">
        <v>3</v>
      </c>
      <c r="K537" s="70">
        <f t="shared" si="38"/>
        <v>9</v>
      </c>
      <c r="L537" s="139" t="str">
        <f t="shared" si="37"/>
        <v>Orta Risk</v>
      </c>
      <c r="M537" s="220" t="s">
        <v>2553</v>
      </c>
      <c r="N537" s="232" t="s">
        <v>2541</v>
      </c>
      <c r="O537" s="82"/>
      <c r="P537" s="82"/>
      <c r="Q537" s="76" t="s">
        <v>132</v>
      </c>
      <c r="R537" s="70">
        <v>1</v>
      </c>
      <c r="S537" s="70">
        <v>3</v>
      </c>
      <c r="T537" s="70">
        <f t="shared" si="39"/>
        <v>3</v>
      </c>
      <c r="U537" s="134" t="str">
        <f t="shared" si="40"/>
        <v>Katlanılabilir Riskler</v>
      </c>
      <c r="V537" s="80"/>
      <c r="W537" s="75" t="s">
        <v>136</v>
      </c>
    </row>
    <row r="538" spans="1:23" ht="185.25">
      <c r="A538" s="104">
        <v>535</v>
      </c>
      <c r="B538" s="77"/>
      <c r="C538" s="155" t="s">
        <v>1885</v>
      </c>
      <c r="D538" s="111" t="s">
        <v>26</v>
      </c>
      <c r="E538" s="110" t="s">
        <v>1157</v>
      </c>
      <c r="F538" s="179" t="s">
        <v>828</v>
      </c>
      <c r="G538" s="122" t="s">
        <v>1147</v>
      </c>
      <c r="H538" s="182" t="s">
        <v>2491</v>
      </c>
      <c r="I538" s="142">
        <v>3</v>
      </c>
      <c r="J538" s="143">
        <v>3</v>
      </c>
      <c r="K538" s="70">
        <f t="shared" si="38"/>
        <v>9</v>
      </c>
      <c r="L538" s="139" t="str">
        <f t="shared" si="37"/>
        <v>Orta Risk</v>
      </c>
      <c r="M538" s="185" t="s">
        <v>2554</v>
      </c>
      <c r="N538" s="232" t="s">
        <v>2541</v>
      </c>
      <c r="O538" s="82"/>
      <c r="P538" s="82"/>
      <c r="Q538" s="76" t="s">
        <v>132</v>
      </c>
      <c r="R538" s="70">
        <v>1</v>
      </c>
      <c r="S538" s="70">
        <v>3</v>
      </c>
      <c r="T538" s="70">
        <f t="shared" si="39"/>
        <v>3</v>
      </c>
      <c r="U538" s="134" t="str">
        <f t="shared" si="40"/>
        <v>Katlanılabilir Riskler</v>
      </c>
      <c r="V538" s="80"/>
      <c r="W538" s="75" t="s">
        <v>136</v>
      </c>
    </row>
    <row r="539" spans="1:23" ht="185.25">
      <c r="A539" s="104">
        <v>536</v>
      </c>
      <c r="B539" s="77"/>
      <c r="C539" s="155" t="s">
        <v>1886</v>
      </c>
      <c r="D539" s="111" t="s">
        <v>26</v>
      </c>
      <c r="E539" s="110" t="s">
        <v>1157</v>
      </c>
      <c r="F539" s="179" t="s">
        <v>829</v>
      </c>
      <c r="G539" s="122" t="s">
        <v>1147</v>
      </c>
      <c r="H539" s="182" t="s">
        <v>2491</v>
      </c>
      <c r="I539" s="142">
        <v>3</v>
      </c>
      <c r="J539" s="143">
        <v>4</v>
      </c>
      <c r="K539" s="70">
        <f t="shared" si="38"/>
        <v>12</v>
      </c>
      <c r="L539" s="139" t="str">
        <f t="shared" si="37"/>
        <v>Orta Risk</v>
      </c>
      <c r="M539" s="185" t="s">
        <v>2555</v>
      </c>
      <c r="N539" s="232" t="s">
        <v>2541</v>
      </c>
      <c r="O539" s="82"/>
      <c r="P539" s="82"/>
      <c r="Q539" s="76" t="s">
        <v>132</v>
      </c>
      <c r="R539" s="70">
        <v>1</v>
      </c>
      <c r="S539" s="70">
        <v>4</v>
      </c>
      <c r="T539" s="70">
        <f t="shared" si="39"/>
        <v>4</v>
      </c>
      <c r="U539" s="134" t="str">
        <f t="shared" si="40"/>
        <v>Katlanılabilir Riskler</v>
      </c>
      <c r="V539" s="80"/>
      <c r="W539" s="75" t="s">
        <v>136</v>
      </c>
    </row>
    <row r="540" spans="1:23" ht="185.25">
      <c r="A540" s="104">
        <v>537</v>
      </c>
      <c r="B540" s="77"/>
      <c r="C540" s="155" t="s">
        <v>1887</v>
      </c>
      <c r="D540" s="111" t="s">
        <v>26</v>
      </c>
      <c r="E540" s="110" t="s">
        <v>1157</v>
      </c>
      <c r="F540" s="179" t="s">
        <v>830</v>
      </c>
      <c r="G540" s="122" t="s">
        <v>1147</v>
      </c>
      <c r="H540" s="182" t="s">
        <v>2491</v>
      </c>
      <c r="I540" s="142">
        <v>3</v>
      </c>
      <c r="J540" s="143">
        <v>4</v>
      </c>
      <c r="K540" s="70">
        <f t="shared" si="38"/>
        <v>12</v>
      </c>
      <c r="L540" s="139" t="str">
        <f t="shared" si="37"/>
        <v>Orta Risk</v>
      </c>
      <c r="M540" s="185" t="s">
        <v>2556</v>
      </c>
      <c r="N540" s="232" t="s">
        <v>2541</v>
      </c>
      <c r="O540" s="82"/>
      <c r="P540" s="82"/>
      <c r="Q540" s="76" t="s">
        <v>132</v>
      </c>
      <c r="R540" s="70">
        <v>1</v>
      </c>
      <c r="S540" s="70">
        <v>4</v>
      </c>
      <c r="T540" s="70">
        <f t="shared" si="39"/>
        <v>4</v>
      </c>
      <c r="U540" s="134" t="str">
        <f t="shared" si="40"/>
        <v>Katlanılabilir Riskler</v>
      </c>
      <c r="V540" s="80"/>
      <c r="W540" s="75" t="s">
        <v>136</v>
      </c>
    </row>
    <row r="541" spans="1:23" ht="185.25">
      <c r="A541" s="104">
        <v>538</v>
      </c>
      <c r="B541" s="77"/>
      <c r="C541" s="155" t="s">
        <v>1888</v>
      </c>
      <c r="D541" s="111" t="s">
        <v>26</v>
      </c>
      <c r="E541" s="110" t="s">
        <v>1157</v>
      </c>
      <c r="F541" s="179" t="s">
        <v>831</v>
      </c>
      <c r="G541" s="122" t="s">
        <v>1147</v>
      </c>
      <c r="H541" s="182" t="s">
        <v>2491</v>
      </c>
      <c r="I541" s="142">
        <v>3</v>
      </c>
      <c r="J541" s="143">
        <v>4</v>
      </c>
      <c r="K541" s="70">
        <f t="shared" si="38"/>
        <v>12</v>
      </c>
      <c r="L541" s="139" t="str">
        <f t="shared" si="37"/>
        <v>Orta Risk</v>
      </c>
      <c r="M541" s="185" t="s">
        <v>2557</v>
      </c>
      <c r="N541" s="232" t="s">
        <v>2558</v>
      </c>
      <c r="O541" s="82"/>
      <c r="P541" s="82"/>
      <c r="Q541" s="76" t="s">
        <v>132</v>
      </c>
      <c r="R541" s="70">
        <v>1</v>
      </c>
      <c r="S541" s="70">
        <v>4</v>
      </c>
      <c r="T541" s="70">
        <f t="shared" si="39"/>
        <v>4</v>
      </c>
      <c r="U541" s="134" t="str">
        <f t="shared" si="40"/>
        <v>Katlanılabilir Riskler</v>
      </c>
      <c r="V541" s="80"/>
      <c r="W541" s="75" t="s">
        <v>136</v>
      </c>
    </row>
    <row r="542" spans="1:23" ht="185.25">
      <c r="A542" s="104">
        <v>539</v>
      </c>
      <c r="B542" s="77"/>
      <c r="C542" s="155" t="s">
        <v>1889</v>
      </c>
      <c r="D542" s="111" t="s">
        <v>26</v>
      </c>
      <c r="E542" s="110" t="s">
        <v>1157</v>
      </c>
      <c r="F542" s="179" t="s">
        <v>832</v>
      </c>
      <c r="G542" s="122" t="s">
        <v>1147</v>
      </c>
      <c r="H542" s="182" t="s">
        <v>2491</v>
      </c>
      <c r="I542" s="142">
        <v>3</v>
      </c>
      <c r="J542" s="143">
        <v>4</v>
      </c>
      <c r="K542" s="70">
        <f t="shared" si="38"/>
        <v>12</v>
      </c>
      <c r="L542" s="139" t="str">
        <f t="shared" si="37"/>
        <v>Orta Risk</v>
      </c>
      <c r="M542" s="185" t="s">
        <v>2555</v>
      </c>
      <c r="N542" s="232" t="s">
        <v>2541</v>
      </c>
      <c r="O542" s="82"/>
      <c r="P542" s="82"/>
      <c r="Q542" s="76" t="s">
        <v>132</v>
      </c>
      <c r="R542" s="70">
        <v>1</v>
      </c>
      <c r="S542" s="70">
        <v>4</v>
      </c>
      <c r="T542" s="70">
        <f t="shared" si="39"/>
        <v>4</v>
      </c>
      <c r="U542" s="134" t="str">
        <f t="shared" si="40"/>
        <v>Katlanılabilir Riskler</v>
      </c>
      <c r="V542" s="80"/>
      <c r="W542" s="75" t="s">
        <v>136</v>
      </c>
    </row>
    <row r="543" spans="1:23" ht="185.25">
      <c r="A543" s="104">
        <v>540</v>
      </c>
      <c r="B543" s="77"/>
      <c r="C543" s="155" t="s">
        <v>1890</v>
      </c>
      <c r="D543" s="111" t="s">
        <v>26</v>
      </c>
      <c r="E543" s="110" t="s">
        <v>1157</v>
      </c>
      <c r="F543" s="179" t="s">
        <v>833</v>
      </c>
      <c r="G543" s="122" t="s">
        <v>1147</v>
      </c>
      <c r="H543" s="182" t="s">
        <v>2493</v>
      </c>
      <c r="I543" s="142">
        <v>3</v>
      </c>
      <c r="J543" s="143">
        <v>4</v>
      </c>
      <c r="K543" s="70">
        <f t="shared" si="38"/>
        <v>12</v>
      </c>
      <c r="L543" s="139" t="str">
        <f t="shared" si="37"/>
        <v>Orta Risk</v>
      </c>
      <c r="M543" s="185" t="s">
        <v>2559</v>
      </c>
      <c r="N543" s="232" t="s">
        <v>2541</v>
      </c>
      <c r="O543" s="82"/>
      <c r="P543" s="82"/>
      <c r="Q543" s="76" t="s">
        <v>132</v>
      </c>
      <c r="R543" s="70">
        <v>1</v>
      </c>
      <c r="S543" s="70">
        <v>4</v>
      </c>
      <c r="T543" s="70">
        <f t="shared" si="39"/>
        <v>4</v>
      </c>
      <c r="U543" s="134" t="str">
        <f t="shared" si="40"/>
        <v>Katlanılabilir Riskler</v>
      </c>
      <c r="V543" s="80"/>
      <c r="W543" s="75" t="s">
        <v>136</v>
      </c>
    </row>
    <row r="544" spans="1:23" ht="135">
      <c r="A544" s="104">
        <v>541</v>
      </c>
      <c r="B544" s="77"/>
      <c r="C544" s="155" t="s">
        <v>1891</v>
      </c>
      <c r="D544" s="111" t="s">
        <v>26</v>
      </c>
      <c r="E544" s="110" t="s">
        <v>1158</v>
      </c>
      <c r="F544" s="178" t="s">
        <v>834</v>
      </c>
      <c r="G544" s="122" t="s">
        <v>1159</v>
      </c>
      <c r="H544" s="182" t="s">
        <v>2494</v>
      </c>
      <c r="I544" s="142">
        <v>4</v>
      </c>
      <c r="J544" s="143">
        <v>4</v>
      </c>
      <c r="K544" s="70">
        <f t="shared" si="38"/>
        <v>16</v>
      </c>
      <c r="L544" s="139" t="str">
        <f t="shared" si="37"/>
        <v>Yüksek Seviye</v>
      </c>
      <c r="M544" s="185" t="s">
        <v>2560</v>
      </c>
      <c r="N544" s="232" t="s">
        <v>2541</v>
      </c>
      <c r="O544" s="82"/>
      <c r="P544" s="82"/>
      <c r="Q544" s="76" t="s">
        <v>132</v>
      </c>
      <c r="R544" s="70">
        <v>1</v>
      </c>
      <c r="S544" s="70">
        <v>4</v>
      </c>
      <c r="T544" s="70">
        <f t="shared" si="39"/>
        <v>4</v>
      </c>
      <c r="U544" s="134" t="str">
        <f t="shared" si="40"/>
        <v>Katlanılabilir Riskler</v>
      </c>
      <c r="V544" s="80"/>
      <c r="W544" s="75" t="s">
        <v>136</v>
      </c>
    </row>
    <row r="545" spans="1:23" ht="135">
      <c r="A545" s="104">
        <v>542</v>
      </c>
      <c r="B545" s="77"/>
      <c r="C545" s="155" t="s">
        <v>1892</v>
      </c>
      <c r="D545" s="111" t="s">
        <v>26</v>
      </c>
      <c r="E545" s="110" t="s">
        <v>1158</v>
      </c>
      <c r="F545" s="178" t="s">
        <v>835</v>
      </c>
      <c r="G545" s="122" t="s">
        <v>1159</v>
      </c>
      <c r="H545" s="182" t="s">
        <v>2495</v>
      </c>
      <c r="I545" s="142">
        <v>3</v>
      </c>
      <c r="J545" s="143">
        <v>4</v>
      </c>
      <c r="K545" s="70">
        <f t="shared" si="38"/>
        <v>12</v>
      </c>
      <c r="L545" s="139" t="str">
        <f t="shared" si="37"/>
        <v>Orta Risk</v>
      </c>
      <c r="M545" s="185" t="s">
        <v>2561</v>
      </c>
      <c r="N545" s="232" t="s">
        <v>2541</v>
      </c>
      <c r="O545" s="82"/>
      <c r="P545" s="82"/>
      <c r="Q545" s="76" t="s">
        <v>132</v>
      </c>
      <c r="R545" s="70">
        <v>1</v>
      </c>
      <c r="S545" s="70">
        <v>4</v>
      </c>
      <c r="T545" s="70">
        <f t="shared" si="39"/>
        <v>4</v>
      </c>
      <c r="U545" s="134" t="str">
        <f t="shared" si="40"/>
        <v>Katlanılabilir Riskler</v>
      </c>
      <c r="V545" s="80"/>
      <c r="W545" s="75" t="s">
        <v>136</v>
      </c>
    </row>
    <row r="546" spans="1:23" ht="135">
      <c r="A546" s="104">
        <v>543</v>
      </c>
      <c r="B546" s="77"/>
      <c r="C546" s="155" t="s">
        <v>1893</v>
      </c>
      <c r="D546" s="111" t="s">
        <v>26</v>
      </c>
      <c r="E546" s="110" t="s">
        <v>1158</v>
      </c>
      <c r="F546" s="178" t="s">
        <v>836</v>
      </c>
      <c r="G546" s="122" t="s">
        <v>1159</v>
      </c>
      <c r="H546" s="182" t="s">
        <v>2496</v>
      </c>
      <c r="I546" s="142">
        <v>3</v>
      </c>
      <c r="J546" s="143">
        <v>4</v>
      </c>
      <c r="K546" s="70">
        <f t="shared" si="38"/>
        <v>12</v>
      </c>
      <c r="L546" s="139" t="str">
        <f t="shared" si="37"/>
        <v>Orta Risk</v>
      </c>
      <c r="M546" s="185" t="s">
        <v>2562</v>
      </c>
      <c r="N546" s="232" t="s">
        <v>2541</v>
      </c>
      <c r="O546" s="82"/>
      <c r="P546" s="82"/>
      <c r="Q546" s="76" t="s">
        <v>132</v>
      </c>
      <c r="R546" s="70">
        <v>1</v>
      </c>
      <c r="S546" s="70">
        <v>4</v>
      </c>
      <c r="T546" s="70">
        <f t="shared" si="39"/>
        <v>4</v>
      </c>
      <c r="U546" s="134" t="str">
        <f t="shared" si="40"/>
        <v>Katlanılabilir Riskler</v>
      </c>
      <c r="V546" s="80"/>
      <c r="W546" s="75" t="s">
        <v>136</v>
      </c>
    </row>
    <row r="547" spans="1:23" ht="135">
      <c r="A547" s="104">
        <v>544</v>
      </c>
      <c r="B547" s="77"/>
      <c r="C547" s="155" t="s">
        <v>1894</v>
      </c>
      <c r="D547" s="111" t="s">
        <v>26</v>
      </c>
      <c r="E547" s="110" t="s">
        <v>1158</v>
      </c>
      <c r="F547" s="124" t="s">
        <v>837</v>
      </c>
      <c r="G547" s="122" t="s">
        <v>1159</v>
      </c>
      <c r="H547" s="182" t="s">
        <v>2497</v>
      </c>
      <c r="I547" s="142">
        <v>3</v>
      </c>
      <c r="J547" s="143">
        <v>4</v>
      </c>
      <c r="K547" s="70">
        <f t="shared" si="38"/>
        <v>12</v>
      </c>
      <c r="L547" s="139" t="str">
        <f t="shared" si="37"/>
        <v>Orta Risk</v>
      </c>
      <c r="M547" s="185" t="s">
        <v>2563</v>
      </c>
      <c r="N547" s="232" t="s">
        <v>2541</v>
      </c>
      <c r="O547" s="82"/>
      <c r="P547" s="82"/>
      <c r="Q547" s="76" t="s">
        <v>132</v>
      </c>
      <c r="R547" s="70">
        <v>1</v>
      </c>
      <c r="S547" s="70">
        <v>4</v>
      </c>
      <c r="T547" s="70">
        <f t="shared" si="39"/>
        <v>4</v>
      </c>
      <c r="U547" s="134" t="str">
        <f t="shared" si="40"/>
        <v>Katlanılabilir Riskler</v>
      </c>
      <c r="V547" s="80"/>
      <c r="W547" s="75" t="s">
        <v>136</v>
      </c>
    </row>
    <row r="548" spans="1:23" ht="135">
      <c r="A548" s="104">
        <v>545</v>
      </c>
      <c r="B548" s="77"/>
      <c r="C548" s="155" t="s">
        <v>1895</v>
      </c>
      <c r="D548" s="111" t="s">
        <v>26</v>
      </c>
      <c r="E548" s="110" t="s">
        <v>1158</v>
      </c>
      <c r="F548" s="178" t="s">
        <v>838</v>
      </c>
      <c r="G548" s="122" t="s">
        <v>1159</v>
      </c>
      <c r="H548" s="182" t="s">
        <v>2497</v>
      </c>
      <c r="I548" s="142">
        <v>4</v>
      </c>
      <c r="J548" s="143">
        <v>4</v>
      </c>
      <c r="K548" s="70">
        <f t="shared" si="38"/>
        <v>16</v>
      </c>
      <c r="L548" s="139" t="str">
        <f t="shared" si="37"/>
        <v>Yüksek Seviye</v>
      </c>
      <c r="M548" s="185" t="s">
        <v>2564</v>
      </c>
      <c r="N548" s="232" t="s">
        <v>2541</v>
      </c>
      <c r="O548" s="82"/>
      <c r="P548" s="82"/>
      <c r="Q548" s="76" t="s">
        <v>132</v>
      </c>
      <c r="R548" s="70">
        <v>1</v>
      </c>
      <c r="S548" s="70">
        <v>4</v>
      </c>
      <c r="T548" s="70">
        <f t="shared" si="39"/>
        <v>4</v>
      </c>
      <c r="U548" s="134" t="str">
        <f t="shared" si="40"/>
        <v>Katlanılabilir Riskler</v>
      </c>
      <c r="V548" s="80"/>
      <c r="W548" s="75" t="s">
        <v>136</v>
      </c>
    </row>
    <row r="549" spans="1:23" ht="135">
      <c r="A549" s="104">
        <v>546</v>
      </c>
      <c r="B549" s="77"/>
      <c r="C549" s="155" t="s">
        <v>1896</v>
      </c>
      <c r="D549" s="111" t="s">
        <v>26</v>
      </c>
      <c r="E549" s="110" t="s">
        <v>1158</v>
      </c>
      <c r="F549" s="178" t="s">
        <v>839</v>
      </c>
      <c r="G549" s="122" t="s">
        <v>1159</v>
      </c>
      <c r="H549" s="182" t="s">
        <v>2497</v>
      </c>
      <c r="I549" s="142">
        <v>4</v>
      </c>
      <c r="J549" s="143">
        <v>4</v>
      </c>
      <c r="K549" s="70">
        <f t="shared" si="38"/>
        <v>16</v>
      </c>
      <c r="L549" s="139" t="str">
        <f t="shared" si="37"/>
        <v>Yüksek Seviye</v>
      </c>
      <c r="M549" s="185" t="s">
        <v>3579</v>
      </c>
      <c r="N549" s="232" t="s">
        <v>2541</v>
      </c>
      <c r="O549" s="82"/>
      <c r="P549" s="82"/>
      <c r="Q549" s="76" t="s">
        <v>132</v>
      </c>
      <c r="R549" s="70">
        <v>1</v>
      </c>
      <c r="S549" s="70">
        <v>4</v>
      </c>
      <c r="T549" s="70">
        <f t="shared" si="39"/>
        <v>4</v>
      </c>
      <c r="U549" s="134" t="str">
        <f t="shared" si="40"/>
        <v>Katlanılabilir Riskler</v>
      </c>
      <c r="V549" s="80"/>
      <c r="W549" s="75" t="s">
        <v>136</v>
      </c>
    </row>
    <row r="550" spans="1:23" ht="135">
      <c r="A550" s="104">
        <v>547</v>
      </c>
      <c r="B550" s="77"/>
      <c r="C550" s="155" t="s">
        <v>1897</v>
      </c>
      <c r="D550" s="111" t="s">
        <v>26</v>
      </c>
      <c r="E550" s="110" t="s">
        <v>1158</v>
      </c>
      <c r="F550" s="178" t="s">
        <v>840</v>
      </c>
      <c r="G550" s="122" t="s">
        <v>1159</v>
      </c>
      <c r="H550" s="182" t="s">
        <v>2497</v>
      </c>
      <c r="I550" s="142">
        <v>3</v>
      </c>
      <c r="J550" s="143">
        <v>5</v>
      </c>
      <c r="K550" s="70">
        <f t="shared" si="38"/>
        <v>15</v>
      </c>
      <c r="L550" s="139" t="str">
        <f t="shared" si="37"/>
        <v>Yüksek Seviye</v>
      </c>
      <c r="M550" s="185" t="s">
        <v>2565</v>
      </c>
      <c r="N550" s="232" t="s">
        <v>2541</v>
      </c>
      <c r="O550" s="82"/>
      <c r="P550" s="82"/>
      <c r="Q550" s="76" t="s">
        <v>132</v>
      </c>
      <c r="R550" s="70">
        <v>1</v>
      </c>
      <c r="S550" s="70">
        <v>5</v>
      </c>
      <c r="T550" s="70">
        <f t="shared" si="39"/>
        <v>5</v>
      </c>
      <c r="U550" s="134" t="str">
        <f t="shared" si="40"/>
        <v>Katlanılabilir Riskler</v>
      </c>
      <c r="V550" s="80"/>
      <c r="W550" s="75" t="s">
        <v>136</v>
      </c>
    </row>
    <row r="551" spans="1:23" ht="135">
      <c r="A551" s="104">
        <v>548</v>
      </c>
      <c r="B551" s="77"/>
      <c r="C551" s="155" t="s">
        <v>1898</v>
      </c>
      <c r="D551" s="111" t="s">
        <v>26</v>
      </c>
      <c r="E551" s="110" t="s">
        <v>1158</v>
      </c>
      <c r="F551" s="178" t="s">
        <v>841</v>
      </c>
      <c r="G551" s="122" t="s">
        <v>1159</v>
      </c>
      <c r="H551" s="182" t="s">
        <v>2497</v>
      </c>
      <c r="I551" s="142">
        <v>4</v>
      </c>
      <c r="J551" s="143">
        <v>4</v>
      </c>
      <c r="K551" s="70">
        <f t="shared" si="38"/>
        <v>16</v>
      </c>
      <c r="L551" s="139" t="str">
        <f t="shared" si="37"/>
        <v>Yüksek Seviye</v>
      </c>
      <c r="M551" s="185" t="s">
        <v>2566</v>
      </c>
      <c r="N551" s="232" t="s">
        <v>2541</v>
      </c>
      <c r="O551" s="82"/>
      <c r="P551" s="82"/>
      <c r="Q551" s="76" t="s">
        <v>132</v>
      </c>
      <c r="R551" s="70">
        <v>1</v>
      </c>
      <c r="S551" s="70">
        <v>4</v>
      </c>
      <c r="T551" s="70">
        <f t="shared" si="39"/>
        <v>4</v>
      </c>
      <c r="U551" s="134" t="str">
        <f t="shared" si="40"/>
        <v>Katlanılabilir Riskler</v>
      </c>
      <c r="V551" s="80"/>
      <c r="W551" s="75" t="s">
        <v>136</v>
      </c>
    </row>
    <row r="552" spans="1:23" ht="135">
      <c r="A552" s="104">
        <v>549</v>
      </c>
      <c r="B552" s="77"/>
      <c r="C552" s="155" t="s">
        <v>1899</v>
      </c>
      <c r="D552" s="111" t="s">
        <v>26</v>
      </c>
      <c r="E552" s="110" t="s">
        <v>1158</v>
      </c>
      <c r="F552" s="178" t="s">
        <v>842</v>
      </c>
      <c r="G552" s="122" t="s">
        <v>1159</v>
      </c>
      <c r="H552" s="182" t="s">
        <v>2497</v>
      </c>
      <c r="I552" s="142">
        <v>4</v>
      </c>
      <c r="J552" s="143">
        <v>4</v>
      </c>
      <c r="K552" s="70">
        <f t="shared" si="38"/>
        <v>16</v>
      </c>
      <c r="L552" s="139" t="str">
        <f t="shared" si="37"/>
        <v>Yüksek Seviye</v>
      </c>
      <c r="M552" s="185" t="s">
        <v>2567</v>
      </c>
      <c r="N552" s="232" t="s">
        <v>2541</v>
      </c>
      <c r="O552" s="82"/>
      <c r="P552" s="82"/>
      <c r="Q552" s="76" t="s">
        <v>132</v>
      </c>
      <c r="R552" s="70">
        <v>1</v>
      </c>
      <c r="S552" s="70">
        <v>4</v>
      </c>
      <c r="T552" s="70">
        <f t="shared" si="39"/>
        <v>4</v>
      </c>
      <c r="U552" s="134" t="str">
        <f t="shared" si="40"/>
        <v>Katlanılabilir Riskler</v>
      </c>
      <c r="V552" s="80"/>
      <c r="W552" s="75" t="s">
        <v>136</v>
      </c>
    </row>
    <row r="553" spans="1:23" ht="135">
      <c r="A553" s="104">
        <v>550</v>
      </c>
      <c r="B553" s="77"/>
      <c r="C553" s="155" t="s">
        <v>1900</v>
      </c>
      <c r="D553" s="111" t="s">
        <v>26</v>
      </c>
      <c r="E553" s="110" t="s">
        <v>1158</v>
      </c>
      <c r="F553" s="188"/>
      <c r="G553" s="122" t="s">
        <v>1159</v>
      </c>
      <c r="H553" s="182"/>
      <c r="I553" s="142">
        <v>3</v>
      </c>
      <c r="J553" s="143">
        <v>4</v>
      </c>
      <c r="K553" s="70">
        <f t="shared" si="38"/>
        <v>12</v>
      </c>
      <c r="L553" s="139" t="str">
        <f t="shared" si="37"/>
        <v>Orta Risk</v>
      </c>
      <c r="M553" s="185"/>
      <c r="N553" s="232"/>
      <c r="O553" s="82"/>
      <c r="P553" s="82"/>
      <c r="Q553" s="76" t="s">
        <v>132</v>
      </c>
      <c r="R553" s="70">
        <v>1</v>
      </c>
      <c r="S553" s="70">
        <v>4</v>
      </c>
      <c r="T553" s="70">
        <f t="shared" si="39"/>
        <v>4</v>
      </c>
      <c r="U553" s="134" t="str">
        <f t="shared" si="40"/>
        <v>Katlanılabilir Riskler</v>
      </c>
      <c r="V553" s="80"/>
      <c r="W553" s="75" t="s">
        <v>136</v>
      </c>
    </row>
    <row r="554" spans="1:23" ht="135">
      <c r="A554" s="104">
        <v>551</v>
      </c>
      <c r="B554" s="77"/>
      <c r="C554" s="155" t="s">
        <v>1901</v>
      </c>
      <c r="D554" s="111" t="s">
        <v>26</v>
      </c>
      <c r="E554" s="110" t="s">
        <v>1158</v>
      </c>
      <c r="F554" s="188"/>
      <c r="G554" s="122" t="s">
        <v>1159</v>
      </c>
      <c r="H554" s="182"/>
      <c r="I554" s="142">
        <v>3</v>
      </c>
      <c r="J554" s="143">
        <v>4</v>
      </c>
      <c r="K554" s="70">
        <f t="shared" si="38"/>
        <v>12</v>
      </c>
      <c r="L554" s="139" t="str">
        <f t="shared" si="37"/>
        <v>Orta Risk</v>
      </c>
      <c r="M554" s="185"/>
      <c r="N554" s="232"/>
      <c r="O554" s="82"/>
      <c r="P554" s="82"/>
      <c r="Q554" s="76" t="s">
        <v>132</v>
      </c>
      <c r="R554" s="70">
        <v>1</v>
      </c>
      <c r="S554" s="70">
        <v>3</v>
      </c>
      <c r="T554" s="70">
        <f t="shared" si="39"/>
        <v>3</v>
      </c>
      <c r="U554" s="134" t="str">
        <f t="shared" si="40"/>
        <v>Katlanılabilir Riskler</v>
      </c>
      <c r="V554" s="80"/>
      <c r="W554" s="75" t="s">
        <v>136</v>
      </c>
    </row>
    <row r="555" spans="1:23" ht="135">
      <c r="A555" s="104">
        <v>552</v>
      </c>
      <c r="B555" s="77"/>
      <c r="C555" s="155" t="s">
        <v>1902</v>
      </c>
      <c r="D555" s="111" t="s">
        <v>26</v>
      </c>
      <c r="E555" s="110" t="s">
        <v>1158</v>
      </c>
      <c r="F555" s="188"/>
      <c r="G555" s="122" t="s">
        <v>1159</v>
      </c>
      <c r="H555" s="182"/>
      <c r="I555" s="142">
        <v>3</v>
      </c>
      <c r="J555" s="143">
        <v>4</v>
      </c>
      <c r="K555" s="70">
        <f t="shared" si="38"/>
        <v>12</v>
      </c>
      <c r="L555" s="139" t="str">
        <f t="shared" si="37"/>
        <v>Orta Risk</v>
      </c>
      <c r="M555" s="185"/>
      <c r="N555" s="232"/>
      <c r="O555" s="82"/>
      <c r="P555" s="82"/>
      <c r="Q555" s="76" t="s">
        <v>132</v>
      </c>
      <c r="R555" s="70">
        <v>1</v>
      </c>
      <c r="S555" s="70">
        <v>4</v>
      </c>
      <c r="T555" s="70">
        <f t="shared" si="39"/>
        <v>4</v>
      </c>
      <c r="U555" s="134" t="str">
        <f t="shared" si="40"/>
        <v>Katlanılabilir Riskler</v>
      </c>
      <c r="V555" s="80"/>
      <c r="W555" s="75" t="s">
        <v>136</v>
      </c>
    </row>
    <row r="556" spans="1:23" ht="138">
      <c r="A556" s="104">
        <v>553</v>
      </c>
      <c r="B556" s="77"/>
      <c r="C556" s="155" t="s">
        <v>1903</v>
      </c>
      <c r="D556" s="111" t="s">
        <v>26</v>
      </c>
      <c r="E556" s="110" t="s">
        <v>1160</v>
      </c>
      <c r="F556" s="178" t="s">
        <v>843</v>
      </c>
      <c r="G556" s="122" t="s">
        <v>1131</v>
      </c>
      <c r="H556" s="182" t="s">
        <v>2498</v>
      </c>
      <c r="I556" s="142">
        <v>3</v>
      </c>
      <c r="J556" s="143">
        <v>4</v>
      </c>
      <c r="K556" s="70">
        <f t="shared" si="38"/>
        <v>12</v>
      </c>
      <c r="L556" s="139" t="str">
        <f t="shared" si="37"/>
        <v>Orta Risk</v>
      </c>
      <c r="M556" s="185" t="s">
        <v>2568</v>
      </c>
      <c r="N556" s="232" t="s">
        <v>2569</v>
      </c>
      <c r="O556" s="82"/>
      <c r="P556" s="82"/>
      <c r="Q556" s="76" t="s">
        <v>132</v>
      </c>
      <c r="R556" s="70">
        <v>1</v>
      </c>
      <c r="S556" s="70">
        <v>4</v>
      </c>
      <c r="T556" s="70">
        <f t="shared" si="39"/>
        <v>4</v>
      </c>
      <c r="U556" s="134" t="str">
        <f t="shared" si="40"/>
        <v>Katlanılabilir Riskler</v>
      </c>
      <c r="V556" s="80"/>
      <c r="W556" s="75" t="s">
        <v>136</v>
      </c>
    </row>
    <row r="557" spans="1:23" ht="138">
      <c r="A557" s="104">
        <v>554</v>
      </c>
      <c r="B557" s="77"/>
      <c r="C557" s="155" t="s">
        <v>1904</v>
      </c>
      <c r="D557" s="111" t="s">
        <v>26</v>
      </c>
      <c r="E557" s="110" t="s">
        <v>1160</v>
      </c>
      <c r="F557" s="178" t="s">
        <v>844</v>
      </c>
      <c r="G557" s="122" t="s">
        <v>1131</v>
      </c>
      <c r="H557" s="182" t="s">
        <v>2499</v>
      </c>
      <c r="I557" s="142">
        <v>4</v>
      </c>
      <c r="J557" s="143">
        <v>4</v>
      </c>
      <c r="K557" s="70">
        <f t="shared" si="38"/>
        <v>16</v>
      </c>
      <c r="L557" s="139" t="str">
        <f t="shared" si="37"/>
        <v>Yüksek Seviye</v>
      </c>
      <c r="M557" s="185" t="s">
        <v>2570</v>
      </c>
      <c r="N557" s="232" t="s">
        <v>2571</v>
      </c>
      <c r="O557" s="82"/>
      <c r="P557" s="82"/>
      <c r="Q557" s="76" t="s">
        <v>132</v>
      </c>
      <c r="R557" s="70">
        <v>1</v>
      </c>
      <c r="S557" s="70">
        <v>4</v>
      </c>
      <c r="T557" s="70">
        <f t="shared" si="39"/>
        <v>4</v>
      </c>
      <c r="U557" s="134" t="str">
        <f t="shared" si="40"/>
        <v>Katlanılabilir Riskler</v>
      </c>
      <c r="V557" s="80"/>
      <c r="W557" s="75" t="s">
        <v>136</v>
      </c>
    </row>
    <row r="558" spans="1:23" ht="138">
      <c r="A558" s="104">
        <v>555</v>
      </c>
      <c r="B558" s="77"/>
      <c r="C558" s="155" t="s">
        <v>1905</v>
      </c>
      <c r="D558" s="111" t="s">
        <v>26</v>
      </c>
      <c r="E558" s="110" t="s">
        <v>1160</v>
      </c>
      <c r="F558" s="178" t="s">
        <v>845</v>
      </c>
      <c r="G558" s="122" t="s">
        <v>1131</v>
      </c>
      <c r="H558" s="182" t="s">
        <v>2498</v>
      </c>
      <c r="I558" s="142">
        <v>3</v>
      </c>
      <c r="J558" s="143">
        <v>4</v>
      </c>
      <c r="K558" s="70">
        <f t="shared" si="38"/>
        <v>12</v>
      </c>
      <c r="L558" s="139" t="str">
        <f t="shared" si="37"/>
        <v>Orta Risk</v>
      </c>
      <c r="M558" s="185" t="s">
        <v>2572</v>
      </c>
      <c r="N558" s="232" t="s">
        <v>2541</v>
      </c>
      <c r="O558" s="82"/>
      <c r="P558" s="82"/>
      <c r="Q558" s="76" t="s">
        <v>132</v>
      </c>
      <c r="R558" s="70">
        <v>1</v>
      </c>
      <c r="S558" s="70">
        <v>4</v>
      </c>
      <c r="T558" s="70">
        <f t="shared" si="39"/>
        <v>4</v>
      </c>
      <c r="U558" s="134" t="str">
        <f t="shared" si="40"/>
        <v>Katlanılabilir Riskler</v>
      </c>
      <c r="V558" s="80"/>
      <c r="W558" s="75" t="s">
        <v>136</v>
      </c>
    </row>
    <row r="559" spans="1:23" ht="138">
      <c r="A559" s="104">
        <v>556</v>
      </c>
      <c r="B559" s="77"/>
      <c r="C559" s="155" t="s">
        <v>1906</v>
      </c>
      <c r="D559" s="111" t="s">
        <v>26</v>
      </c>
      <c r="E559" s="110" t="s">
        <v>1160</v>
      </c>
      <c r="F559" s="178" t="s">
        <v>846</v>
      </c>
      <c r="G559" s="122" t="s">
        <v>1131</v>
      </c>
      <c r="H559" s="182" t="s">
        <v>2500</v>
      </c>
      <c r="I559" s="142">
        <v>3</v>
      </c>
      <c r="J559" s="143">
        <v>4</v>
      </c>
      <c r="K559" s="70">
        <f t="shared" si="38"/>
        <v>12</v>
      </c>
      <c r="L559" s="139" t="str">
        <f t="shared" si="37"/>
        <v>Orta Risk</v>
      </c>
      <c r="M559" s="185" t="s">
        <v>2573</v>
      </c>
      <c r="N559" s="232" t="s">
        <v>2574</v>
      </c>
      <c r="O559" s="82"/>
      <c r="P559" s="82"/>
      <c r="Q559" s="76" t="s">
        <v>132</v>
      </c>
      <c r="R559" s="70">
        <v>1</v>
      </c>
      <c r="S559" s="70">
        <v>4</v>
      </c>
      <c r="T559" s="70">
        <f t="shared" si="39"/>
        <v>4</v>
      </c>
      <c r="U559" s="134" t="str">
        <f t="shared" si="40"/>
        <v>Katlanılabilir Riskler</v>
      </c>
      <c r="V559" s="80"/>
      <c r="W559" s="75" t="s">
        <v>136</v>
      </c>
    </row>
    <row r="560" spans="1:23" ht="204">
      <c r="A560" s="104">
        <v>557</v>
      </c>
      <c r="B560" s="77"/>
      <c r="C560" s="155" t="s">
        <v>1907</v>
      </c>
      <c r="D560" s="111" t="s">
        <v>26</v>
      </c>
      <c r="E560" s="110" t="s">
        <v>1160</v>
      </c>
      <c r="F560" s="178" t="s">
        <v>847</v>
      </c>
      <c r="G560" s="122" t="s">
        <v>1131</v>
      </c>
      <c r="H560" s="182" t="s">
        <v>2501</v>
      </c>
      <c r="I560" s="142">
        <v>3</v>
      </c>
      <c r="J560" s="143">
        <v>4</v>
      </c>
      <c r="K560" s="70">
        <f t="shared" si="38"/>
        <v>12</v>
      </c>
      <c r="L560" s="139" t="str">
        <f t="shared" si="37"/>
        <v>Orta Risk</v>
      </c>
      <c r="M560" s="185" t="s">
        <v>2575</v>
      </c>
      <c r="N560" s="232" t="s">
        <v>2574</v>
      </c>
      <c r="O560" s="82"/>
      <c r="P560" s="82"/>
      <c r="Q560" s="76" t="s">
        <v>132</v>
      </c>
      <c r="R560" s="70">
        <v>1</v>
      </c>
      <c r="S560" s="70">
        <v>3</v>
      </c>
      <c r="T560" s="70">
        <f t="shared" si="39"/>
        <v>3</v>
      </c>
      <c r="U560" s="134" t="str">
        <f t="shared" si="40"/>
        <v>Katlanılabilir Riskler</v>
      </c>
      <c r="V560" s="80"/>
      <c r="W560" s="75" t="s">
        <v>136</v>
      </c>
    </row>
    <row r="561" spans="1:23" ht="138">
      <c r="A561" s="104">
        <v>558</v>
      </c>
      <c r="B561" s="77"/>
      <c r="C561" s="155" t="s">
        <v>1908</v>
      </c>
      <c r="D561" s="111" t="s">
        <v>26</v>
      </c>
      <c r="E561" s="110" t="s">
        <v>1160</v>
      </c>
      <c r="F561" s="178" t="s">
        <v>848</v>
      </c>
      <c r="G561" s="122" t="s">
        <v>1131</v>
      </c>
      <c r="H561" s="182" t="s">
        <v>2502</v>
      </c>
      <c r="I561" s="142">
        <v>3</v>
      </c>
      <c r="J561" s="143">
        <v>4</v>
      </c>
      <c r="K561" s="70">
        <f t="shared" si="38"/>
        <v>12</v>
      </c>
      <c r="L561" s="139" t="str">
        <f t="shared" si="37"/>
        <v>Orta Risk</v>
      </c>
      <c r="M561" s="185" t="s">
        <v>2576</v>
      </c>
      <c r="N561" s="232" t="s">
        <v>2574</v>
      </c>
      <c r="O561" s="82"/>
      <c r="P561" s="82"/>
      <c r="Q561" s="76" t="s">
        <v>132</v>
      </c>
      <c r="R561" s="70">
        <v>1</v>
      </c>
      <c r="S561" s="70">
        <v>4</v>
      </c>
      <c r="T561" s="70">
        <f t="shared" si="39"/>
        <v>4</v>
      </c>
      <c r="U561" s="134" t="str">
        <f t="shared" si="40"/>
        <v>Katlanılabilir Riskler</v>
      </c>
      <c r="V561" s="80"/>
      <c r="W561" s="75" t="s">
        <v>136</v>
      </c>
    </row>
    <row r="562" spans="1:23" ht="138">
      <c r="A562" s="104">
        <v>559</v>
      </c>
      <c r="B562" s="77"/>
      <c r="C562" s="155" t="s">
        <v>1909</v>
      </c>
      <c r="D562" s="111" t="s">
        <v>26</v>
      </c>
      <c r="E562" s="110" t="s">
        <v>1160</v>
      </c>
      <c r="F562" s="178" t="s">
        <v>849</v>
      </c>
      <c r="G562" s="122" t="s">
        <v>1131</v>
      </c>
      <c r="H562" s="182" t="s">
        <v>2503</v>
      </c>
      <c r="I562" s="142">
        <v>3</v>
      </c>
      <c r="J562" s="143">
        <v>4</v>
      </c>
      <c r="K562" s="70">
        <f t="shared" si="38"/>
        <v>12</v>
      </c>
      <c r="L562" s="139" t="str">
        <f t="shared" si="37"/>
        <v>Orta Risk</v>
      </c>
      <c r="M562" s="185" t="s">
        <v>2577</v>
      </c>
      <c r="N562" s="232" t="s">
        <v>2574</v>
      </c>
      <c r="O562" s="82"/>
      <c r="P562" s="82"/>
      <c r="Q562" s="76" t="s">
        <v>132</v>
      </c>
      <c r="R562" s="70">
        <v>1</v>
      </c>
      <c r="S562" s="70">
        <v>4</v>
      </c>
      <c r="T562" s="70">
        <f t="shared" si="39"/>
        <v>4</v>
      </c>
      <c r="U562" s="134" t="str">
        <f t="shared" si="40"/>
        <v>Katlanılabilir Riskler</v>
      </c>
      <c r="V562" s="80"/>
      <c r="W562" s="75" t="s">
        <v>136</v>
      </c>
    </row>
    <row r="563" spans="1:23" ht="192">
      <c r="A563" s="104">
        <v>560</v>
      </c>
      <c r="B563" s="77"/>
      <c r="C563" s="155" t="s">
        <v>1910</v>
      </c>
      <c r="D563" s="111" t="s">
        <v>26</v>
      </c>
      <c r="E563" s="110" t="s">
        <v>1160</v>
      </c>
      <c r="F563" s="178" t="s">
        <v>850</v>
      </c>
      <c r="G563" s="122" t="s">
        <v>1131</v>
      </c>
      <c r="H563" s="182" t="s">
        <v>2504</v>
      </c>
      <c r="I563" s="142">
        <v>3</v>
      </c>
      <c r="J563" s="143">
        <v>4</v>
      </c>
      <c r="K563" s="70">
        <f t="shared" si="38"/>
        <v>12</v>
      </c>
      <c r="L563" s="139" t="str">
        <f t="shared" si="37"/>
        <v>Orta Risk</v>
      </c>
      <c r="M563" s="185" t="s">
        <v>2578</v>
      </c>
      <c r="N563" s="232" t="s">
        <v>2574</v>
      </c>
      <c r="O563" s="82"/>
      <c r="P563" s="82"/>
      <c r="Q563" s="76" t="s">
        <v>132</v>
      </c>
      <c r="R563" s="70">
        <v>1</v>
      </c>
      <c r="S563" s="70">
        <v>4</v>
      </c>
      <c r="T563" s="70">
        <f t="shared" si="39"/>
        <v>4</v>
      </c>
      <c r="U563" s="134" t="str">
        <f t="shared" si="40"/>
        <v>Katlanılabilir Riskler</v>
      </c>
      <c r="V563" s="80"/>
      <c r="W563" s="75" t="s">
        <v>136</v>
      </c>
    </row>
    <row r="564" spans="1:23" ht="138">
      <c r="A564" s="104">
        <v>561</v>
      </c>
      <c r="B564" s="77"/>
      <c r="C564" s="155" t="s">
        <v>1911</v>
      </c>
      <c r="D564" s="111" t="s">
        <v>26</v>
      </c>
      <c r="E564" s="110" t="s">
        <v>1160</v>
      </c>
      <c r="F564" s="178" t="s">
        <v>851</v>
      </c>
      <c r="G564" s="122" t="s">
        <v>1131</v>
      </c>
      <c r="H564" s="182" t="s">
        <v>2505</v>
      </c>
      <c r="I564" s="142">
        <v>3</v>
      </c>
      <c r="J564" s="143">
        <v>3</v>
      </c>
      <c r="K564" s="70">
        <f t="shared" si="38"/>
        <v>9</v>
      </c>
      <c r="L564" s="139" t="str">
        <f t="shared" si="37"/>
        <v>Orta Risk</v>
      </c>
      <c r="M564" s="185" t="s">
        <v>2579</v>
      </c>
      <c r="N564" s="232" t="s">
        <v>2356</v>
      </c>
      <c r="O564" s="82"/>
      <c r="P564" s="82"/>
      <c r="Q564" s="76" t="s">
        <v>132</v>
      </c>
      <c r="R564" s="70">
        <v>1</v>
      </c>
      <c r="S564" s="70">
        <v>3</v>
      </c>
      <c r="T564" s="70">
        <f t="shared" si="39"/>
        <v>3</v>
      </c>
      <c r="U564" s="134" t="str">
        <f t="shared" si="40"/>
        <v>Katlanılabilir Riskler</v>
      </c>
      <c r="V564" s="80"/>
      <c r="W564" s="75" t="s">
        <v>136</v>
      </c>
    </row>
    <row r="565" spans="1:23" ht="138">
      <c r="A565" s="104">
        <v>562</v>
      </c>
      <c r="B565" s="77"/>
      <c r="C565" s="155" t="s">
        <v>1912</v>
      </c>
      <c r="D565" s="111" t="s">
        <v>26</v>
      </c>
      <c r="E565" s="110" t="s">
        <v>1160</v>
      </c>
      <c r="F565" s="178" t="s">
        <v>852</v>
      </c>
      <c r="G565" s="122" t="s">
        <v>1131</v>
      </c>
      <c r="H565" s="182" t="s">
        <v>2505</v>
      </c>
      <c r="I565" s="142">
        <v>3</v>
      </c>
      <c r="J565" s="143">
        <v>4</v>
      </c>
      <c r="K565" s="70">
        <f t="shared" si="38"/>
        <v>12</v>
      </c>
      <c r="L565" s="139" t="str">
        <f t="shared" si="37"/>
        <v>Orta Risk</v>
      </c>
      <c r="M565" s="185" t="s">
        <v>2580</v>
      </c>
      <c r="N565" s="232" t="s">
        <v>2541</v>
      </c>
      <c r="O565" s="82"/>
      <c r="P565" s="82"/>
      <c r="Q565" s="76" t="s">
        <v>132</v>
      </c>
      <c r="R565" s="103">
        <v>1</v>
      </c>
      <c r="S565" s="103">
        <v>4</v>
      </c>
      <c r="T565" s="70">
        <f t="shared" si="39"/>
        <v>4</v>
      </c>
      <c r="U565" s="134" t="str">
        <f t="shared" si="40"/>
        <v>Katlanılabilir Riskler</v>
      </c>
      <c r="V565" s="80"/>
      <c r="W565" s="75" t="s">
        <v>136</v>
      </c>
    </row>
    <row r="566" spans="1:23" ht="138">
      <c r="A566" s="104">
        <v>563</v>
      </c>
      <c r="B566" s="77"/>
      <c r="C566" s="155" t="s">
        <v>1913</v>
      </c>
      <c r="D566" s="111" t="s">
        <v>26</v>
      </c>
      <c r="E566" s="110" t="s">
        <v>1160</v>
      </c>
      <c r="F566" s="178" t="s">
        <v>853</v>
      </c>
      <c r="G566" s="122" t="s">
        <v>1131</v>
      </c>
      <c r="H566" s="182" t="s">
        <v>2506</v>
      </c>
      <c r="I566" s="142">
        <v>4</v>
      </c>
      <c r="J566" s="143">
        <v>5</v>
      </c>
      <c r="K566" s="70">
        <f t="shared" si="38"/>
        <v>20</v>
      </c>
      <c r="L566" s="139" t="str">
        <f t="shared" si="37"/>
        <v>Yüksek Seviye</v>
      </c>
      <c r="M566" s="185" t="s">
        <v>2581</v>
      </c>
      <c r="N566" s="232" t="s">
        <v>2541</v>
      </c>
      <c r="O566" s="82"/>
      <c r="P566" s="82"/>
      <c r="Q566" s="76" t="s">
        <v>132</v>
      </c>
      <c r="R566" s="103">
        <v>1</v>
      </c>
      <c r="S566" s="103">
        <v>5</v>
      </c>
      <c r="T566" s="70">
        <f t="shared" si="39"/>
        <v>5</v>
      </c>
      <c r="U566" s="134" t="str">
        <f t="shared" si="40"/>
        <v>Katlanılabilir Riskler</v>
      </c>
      <c r="V566" s="80"/>
      <c r="W566" s="75" t="s">
        <v>136</v>
      </c>
    </row>
    <row r="567" spans="1:23" ht="138">
      <c r="A567" s="104">
        <v>564</v>
      </c>
      <c r="B567" s="77"/>
      <c r="C567" s="155" t="s">
        <v>1914</v>
      </c>
      <c r="D567" s="111" t="s">
        <v>26</v>
      </c>
      <c r="E567" s="110" t="s">
        <v>1160</v>
      </c>
      <c r="F567" s="178" t="s">
        <v>854</v>
      </c>
      <c r="G567" s="122" t="s">
        <v>1131</v>
      </c>
      <c r="H567" s="182" t="s">
        <v>2507</v>
      </c>
      <c r="I567" s="142">
        <v>3</v>
      </c>
      <c r="J567" s="143">
        <v>4</v>
      </c>
      <c r="K567" s="70">
        <f t="shared" si="38"/>
        <v>12</v>
      </c>
      <c r="L567" s="139" t="str">
        <f t="shared" si="37"/>
        <v>Orta Risk</v>
      </c>
      <c r="M567" s="185" t="s">
        <v>2582</v>
      </c>
      <c r="N567" s="232" t="s">
        <v>2541</v>
      </c>
      <c r="O567" s="82"/>
      <c r="P567" s="82"/>
      <c r="Q567" s="76"/>
      <c r="R567" s="103">
        <v>1</v>
      </c>
      <c r="S567" s="103">
        <v>4</v>
      </c>
      <c r="T567" s="70">
        <f t="shared" si="39"/>
        <v>4</v>
      </c>
      <c r="U567" s="134" t="str">
        <f t="shared" si="40"/>
        <v>Katlanılabilir Riskler</v>
      </c>
      <c r="V567" s="80"/>
      <c r="W567" s="75" t="s">
        <v>136</v>
      </c>
    </row>
    <row r="568" spans="1:23" ht="138">
      <c r="A568" s="104">
        <v>565</v>
      </c>
      <c r="B568" s="77"/>
      <c r="C568" s="155" t="s">
        <v>1915</v>
      </c>
      <c r="D568" s="111" t="s">
        <v>26</v>
      </c>
      <c r="E568" s="110" t="s">
        <v>1160</v>
      </c>
      <c r="F568" s="178" t="s">
        <v>855</v>
      </c>
      <c r="G568" s="122" t="s">
        <v>1131</v>
      </c>
      <c r="H568" s="182" t="s">
        <v>2508</v>
      </c>
      <c r="I568" s="142">
        <v>3</v>
      </c>
      <c r="J568" s="143">
        <v>4</v>
      </c>
      <c r="K568" s="70">
        <f t="shared" si="38"/>
        <v>12</v>
      </c>
      <c r="L568" s="139" t="str">
        <f t="shared" si="37"/>
        <v>Orta Risk</v>
      </c>
      <c r="M568" s="185" t="s">
        <v>2583</v>
      </c>
      <c r="N568" s="232" t="s">
        <v>2541</v>
      </c>
      <c r="O568" s="82"/>
      <c r="P568" s="82"/>
      <c r="Q568" s="76" t="s">
        <v>132</v>
      </c>
      <c r="R568" s="103">
        <v>1</v>
      </c>
      <c r="S568" s="103">
        <v>4</v>
      </c>
      <c r="T568" s="70">
        <f t="shared" si="39"/>
        <v>4</v>
      </c>
      <c r="U568" s="134" t="str">
        <f t="shared" si="40"/>
        <v>Katlanılabilir Riskler</v>
      </c>
      <c r="V568" s="80"/>
      <c r="W568" s="75" t="s">
        <v>136</v>
      </c>
    </row>
    <row r="569" spans="1:23" ht="138">
      <c r="A569" s="104">
        <v>566</v>
      </c>
      <c r="B569" s="77"/>
      <c r="C569" s="155" t="s">
        <v>1916</v>
      </c>
      <c r="D569" s="111" t="s">
        <v>26</v>
      </c>
      <c r="E569" s="110" t="s">
        <v>1160</v>
      </c>
      <c r="F569" s="178" t="s">
        <v>856</v>
      </c>
      <c r="G569" s="122" t="s">
        <v>1131</v>
      </c>
      <c r="H569" s="182" t="s">
        <v>2508</v>
      </c>
      <c r="I569" s="142">
        <v>2</v>
      </c>
      <c r="J569" s="143">
        <v>5</v>
      </c>
      <c r="K569" s="70">
        <f t="shared" si="38"/>
        <v>10</v>
      </c>
      <c r="L569" s="139" t="str">
        <f t="shared" si="37"/>
        <v>Orta Risk</v>
      </c>
      <c r="M569" s="185" t="s">
        <v>2584</v>
      </c>
      <c r="N569" s="232" t="s">
        <v>2585</v>
      </c>
      <c r="O569" s="82"/>
      <c r="P569" s="82"/>
      <c r="Q569" s="76" t="s">
        <v>2685</v>
      </c>
      <c r="R569" s="103">
        <v>1</v>
      </c>
      <c r="S569" s="103">
        <v>5</v>
      </c>
      <c r="T569" s="70">
        <f t="shared" si="39"/>
        <v>5</v>
      </c>
      <c r="U569" s="134" t="str">
        <f t="shared" si="40"/>
        <v>Katlanılabilir Riskler</v>
      </c>
      <c r="V569" s="80"/>
      <c r="W569" s="75" t="s">
        <v>136</v>
      </c>
    </row>
    <row r="570" spans="1:23" ht="138">
      <c r="A570" s="104">
        <v>567</v>
      </c>
      <c r="B570" s="77"/>
      <c r="C570" s="155" t="s">
        <v>1917</v>
      </c>
      <c r="D570" s="111" t="s">
        <v>26</v>
      </c>
      <c r="E570" s="110" t="s">
        <v>1160</v>
      </c>
      <c r="F570" s="178" t="s">
        <v>857</v>
      </c>
      <c r="G570" s="122" t="s">
        <v>1131</v>
      </c>
      <c r="H570" s="182" t="s">
        <v>2495</v>
      </c>
      <c r="I570" s="142">
        <v>3</v>
      </c>
      <c r="J570" s="143">
        <v>5</v>
      </c>
      <c r="K570" s="70">
        <f t="shared" si="38"/>
        <v>15</v>
      </c>
      <c r="L570" s="139" t="str">
        <f t="shared" si="37"/>
        <v>Yüksek Seviye</v>
      </c>
      <c r="M570" s="185" t="s">
        <v>2586</v>
      </c>
      <c r="N570" s="232" t="s">
        <v>2587</v>
      </c>
      <c r="O570" s="82"/>
      <c r="P570" s="82"/>
      <c r="Q570" s="76" t="s">
        <v>2686</v>
      </c>
      <c r="R570" s="103">
        <v>1</v>
      </c>
      <c r="S570" s="103">
        <v>5</v>
      </c>
      <c r="T570" s="70">
        <f t="shared" si="39"/>
        <v>5</v>
      </c>
      <c r="U570" s="134" t="str">
        <f t="shared" si="40"/>
        <v>Katlanılabilir Riskler</v>
      </c>
      <c r="V570" s="80"/>
      <c r="W570" s="75" t="s">
        <v>136</v>
      </c>
    </row>
    <row r="571" spans="1:23" ht="138">
      <c r="A571" s="104">
        <v>568</v>
      </c>
      <c r="B571" s="77"/>
      <c r="C571" s="155" t="s">
        <v>1918</v>
      </c>
      <c r="D571" s="111" t="s">
        <v>26</v>
      </c>
      <c r="E571" s="110" t="s">
        <v>1160</v>
      </c>
      <c r="F571" s="178" t="s">
        <v>858</v>
      </c>
      <c r="G571" s="122" t="s">
        <v>1131</v>
      </c>
      <c r="H571" s="182" t="s">
        <v>2495</v>
      </c>
      <c r="I571" s="142">
        <v>3</v>
      </c>
      <c r="J571" s="143">
        <v>4</v>
      </c>
      <c r="K571" s="70">
        <f t="shared" si="38"/>
        <v>12</v>
      </c>
      <c r="L571" s="139" t="str">
        <f t="shared" si="37"/>
        <v>Orta Risk</v>
      </c>
      <c r="M571" s="185" t="s">
        <v>2588</v>
      </c>
      <c r="N571" s="232" t="s">
        <v>2539</v>
      </c>
      <c r="O571" s="82"/>
      <c r="P571" s="82"/>
      <c r="Q571" s="76" t="s">
        <v>132</v>
      </c>
      <c r="R571" s="103">
        <v>1</v>
      </c>
      <c r="S571" s="103">
        <v>4</v>
      </c>
      <c r="T571" s="70">
        <f t="shared" si="39"/>
        <v>4</v>
      </c>
      <c r="U571" s="134" t="str">
        <f t="shared" si="40"/>
        <v>Katlanılabilir Riskler</v>
      </c>
      <c r="V571" s="80"/>
      <c r="W571" s="75" t="s">
        <v>136</v>
      </c>
    </row>
    <row r="572" spans="1:23" ht="138">
      <c r="A572" s="104">
        <v>569</v>
      </c>
      <c r="B572" s="77"/>
      <c r="C572" s="155" t="s">
        <v>1919</v>
      </c>
      <c r="D572" s="111" t="s">
        <v>26</v>
      </c>
      <c r="E572" s="110" t="s">
        <v>1160</v>
      </c>
      <c r="F572" s="178" t="s">
        <v>859</v>
      </c>
      <c r="G572" s="122" t="s">
        <v>1131</v>
      </c>
      <c r="H572" s="182" t="s">
        <v>2495</v>
      </c>
      <c r="I572" s="142">
        <v>3</v>
      </c>
      <c r="J572" s="143">
        <v>4</v>
      </c>
      <c r="K572" s="70">
        <f t="shared" si="38"/>
        <v>12</v>
      </c>
      <c r="L572" s="139" t="str">
        <f t="shared" si="37"/>
        <v>Orta Risk</v>
      </c>
      <c r="M572" s="185" t="s">
        <v>2589</v>
      </c>
      <c r="N572" s="232" t="s">
        <v>2585</v>
      </c>
      <c r="O572" s="82"/>
      <c r="P572" s="82"/>
      <c r="Q572" s="76" t="s">
        <v>132</v>
      </c>
      <c r="R572" s="103">
        <v>1</v>
      </c>
      <c r="S572" s="103">
        <v>4</v>
      </c>
      <c r="T572" s="70">
        <f t="shared" si="39"/>
        <v>4</v>
      </c>
      <c r="U572" s="134" t="str">
        <f t="shared" si="40"/>
        <v>Katlanılabilir Riskler</v>
      </c>
      <c r="V572" s="80"/>
      <c r="W572" s="75" t="s">
        <v>136</v>
      </c>
    </row>
    <row r="573" spans="1:23" ht="138">
      <c r="A573" s="104">
        <v>570</v>
      </c>
      <c r="B573" s="77"/>
      <c r="C573" s="155" t="s">
        <v>1920</v>
      </c>
      <c r="D573" s="111" t="s">
        <v>26</v>
      </c>
      <c r="E573" s="110" t="s">
        <v>1160</v>
      </c>
      <c r="F573" s="178" t="s">
        <v>860</v>
      </c>
      <c r="G573" s="122" t="s">
        <v>1131</v>
      </c>
      <c r="H573" s="182" t="s">
        <v>2495</v>
      </c>
      <c r="I573" s="142">
        <v>3</v>
      </c>
      <c r="J573" s="143">
        <v>4</v>
      </c>
      <c r="K573" s="70">
        <f t="shared" si="38"/>
        <v>12</v>
      </c>
      <c r="L573" s="139" t="str">
        <f t="shared" si="37"/>
        <v>Orta Risk</v>
      </c>
      <c r="M573" s="185" t="s">
        <v>2590</v>
      </c>
      <c r="N573" s="232" t="s">
        <v>2585</v>
      </c>
      <c r="O573" s="82"/>
      <c r="P573" s="82"/>
      <c r="Q573" s="76" t="s">
        <v>132</v>
      </c>
      <c r="R573" s="103">
        <v>1</v>
      </c>
      <c r="S573" s="103">
        <v>4</v>
      </c>
      <c r="T573" s="70">
        <f t="shared" si="39"/>
        <v>4</v>
      </c>
      <c r="U573" s="134" t="str">
        <f t="shared" si="40"/>
        <v>Katlanılabilir Riskler</v>
      </c>
      <c r="V573" s="80"/>
      <c r="W573" s="75" t="s">
        <v>136</v>
      </c>
    </row>
    <row r="574" spans="1:23" ht="138">
      <c r="A574" s="104">
        <v>571</v>
      </c>
      <c r="B574" s="77"/>
      <c r="C574" s="155" t="s">
        <v>1921</v>
      </c>
      <c r="D574" s="111" t="s">
        <v>26</v>
      </c>
      <c r="E574" s="110" t="s">
        <v>1160</v>
      </c>
      <c r="F574" s="179" t="s">
        <v>861</v>
      </c>
      <c r="G574" s="122" t="s">
        <v>1131</v>
      </c>
      <c r="H574" s="182" t="s">
        <v>2501</v>
      </c>
      <c r="I574" s="142">
        <v>2</v>
      </c>
      <c r="J574" s="143">
        <v>5</v>
      </c>
      <c r="K574" s="70">
        <f t="shared" si="38"/>
        <v>10</v>
      </c>
      <c r="L574" s="139" t="str">
        <f t="shared" si="37"/>
        <v>Orta Risk</v>
      </c>
      <c r="M574" s="197" t="s">
        <v>2591</v>
      </c>
      <c r="N574" s="232" t="s">
        <v>2571</v>
      </c>
      <c r="O574" s="82"/>
      <c r="P574" s="82"/>
      <c r="Q574" s="76" t="s">
        <v>132</v>
      </c>
      <c r="R574" s="103">
        <v>1</v>
      </c>
      <c r="S574" s="103">
        <v>5</v>
      </c>
      <c r="T574" s="70">
        <f t="shared" si="39"/>
        <v>5</v>
      </c>
      <c r="U574" s="134" t="str">
        <f t="shared" si="40"/>
        <v>Katlanılabilir Riskler</v>
      </c>
      <c r="V574" s="80"/>
      <c r="W574" s="75" t="s">
        <v>136</v>
      </c>
    </row>
    <row r="575" spans="1:23" ht="228">
      <c r="A575" s="104">
        <v>572</v>
      </c>
      <c r="B575" s="77"/>
      <c r="C575" s="155" t="s">
        <v>1922</v>
      </c>
      <c r="D575" s="111" t="s">
        <v>26</v>
      </c>
      <c r="E575" s="110" t="s">
        <v>1160</v>
      </c>
      <c r="F575" s="179" t="s">
        <v>862</v>
      </c>
      <c r="G575" s="122" t="s">
        <v>1131</v>
      </c>
      <c r="H575" s="182" t="s">
        <v>2509</v>
      </c>
      <c r="I575" s="142">
        <v>3</v>
      </c>
      <c r="J575" s="143">
        <v>4</v>
      </c>
      <c r="K575" s="70">
        <f t="shared" si="38"/>
        <v>12</v>
      </c>
      <c r="L575" s="139" t="str">
        <f t="shared" si="37"/>
        <v>Orta Risk</v>
      </c>
      <c r="M575" s="185" t="s">
        <v>2592</v>
      </c>
      <c r="N575" s="232" t="s">
        <v>2571</v>
      </c>
      <c r="O575" s="82"/>
      <c r="P575" s="82"/>
      <c r="Q575" s="76" t="s">
        <v>132</v>
      </c>
      <c r="R575" s="103">
        <v>1</v>
      </c>
      <c r="S575" s="103">
        <v>4</v>
      </c>
      <c r="T575" s="70">
        <f t="shared" si="39"/>
        <v>4</v>
      </c>
      <c r="U575" s="134" t="str">
        <f t="shared" si="40"/>
        <v>Katlanılabilir Riskler</v>
      </c>
      <c r="V575" s="80"/>
      <c r="W575" s="75" t="s">
        <v>136</v>
      </c>
    </row>
    <row r="576" spans="1:23" ht="138">
      <c r="A576" s="104">
        <v>573</v>
      </c>
      <c r="B576" s="77"/>
      <c r="C576" s="155" t="s">
        <v>1923</v>
      </c>
      <c r="D576" s="111" t="s">
        <v>26</v>
      </c>
      <c r="E576" s="110" t="s">
        <v>1160</v>
      </c>
      <c r="F576" s="179" t="s">
        <v>863</v>
      </c>
      <c r="G576" s="122" t="s">
        <v>1131</v>
      </c>
      <c r="H576" s="182" t="s">
        <v>2510</v>
      </c>
      <c r="I576" s="142">
        <v>3</v>
      </c>
      <c r="J576" s="143">
        <v>3</v>
      </c>
      <c r="K576" s="70">
        <f t="shared" si="38"/>
        <v>9</v>
      </c>
      <c r="L576" s="139" t="str">
        <f t="shared" si="37"/>
        <v>Orta Risk</v>
      </c>
      <c r="M576" s="185" t="s">
        <v>2593</v>
      </c>
      <c r="N576" s="232" t="s">
        <v>2571</v>
      </c>
      <c r="O576" s="82"/>
      <c r="P576" s="82"/>
      <c r="Q576" s="76" t="s">
        <v>132</v>
      </c>
      <c r="R576" s="103">
        <v>1</v>
      </c>
      <c r="S576" s="103">
        <v>3</v>
      </c>
      <c r="T576" s="70">
        <f t="shared" si="39"/>
        <v>3</v>
      </c>
      <c r="U576" s="134" t="str">
        <f t="shared" si="40"/>
        <v>Katlanılabilir Riskler</v>
      </c>
      <c r="V576" s="80"/>
      <c r="W576" s="75" t="s">
        <v>136</v>
      </c>
    </row>
    <row r="577" spans="1:23" ht="138">
      <c r="A577" s="104">
        <v>574</v>
      </c>
      <c r="B577" s="77"/>
      <c r="C577" s="155" t="s">
        <v>1924</v>
      </c>
      <c r="D577" s="111" t="s">
        <v>26</v>
      </c>
      <c r="E577" s="110" t="s">
        <v>1160</v>
      </c>
      <c r="F577" s="179" t="s">
        <v>864</v>
      </c>
      <c r="G577" s="122" t="s">
        <v>1131</v>
      </c>
      <c r="H577" s="182" t="s">
        <v>2511</v>
      </c>
      <c r="I577" s="142">
        <v>3</v>
      </c>
      <c r="J577" s="143">
        <v>3</v>
      </c>
      <c r="K577" s="70">
        <f t="shared" si="38"/>
        <v>9</v>
      </c>
      <c r="L577" s="139" t="str">
        <f t="shared" si="37"/>
        <v>Orta Risk</v>
      </c>
      <c r="M577" s="185" t="s">
        <v>2594</v>
      </c>
      <c r="N577" s="232" t="s">
        <v>2595</v>
      </c>
      <c r="O577" s="82"/>
      <c r="P577" s="82"/>
      <c r="Q577" s="76" t="s">
        <v>132</v>
      </c>
      <c r="R577" s="103">
        <v>1</v>
      </c>
      <c r="S577" s="103">
        <v>3</v>
      </c>
      <c r="T577" s="70">
        <f t="shared" si="39"/>
        <v>3</v>
      </c>
      <c r="U577" s="134" t="str">
        <f t="shared" si="40"/>
        <v>Katlanılabilir Riskler</v>
      </c>
      <c r="V577" s="80"/>
      <c r="W577" s="75" t="s">
        <v>136</v>
      </c>
    </row>
    <row r="578" spans="1:23" ht="156">
      <c r="A578" s="104">
        <v>575</v>
      </c>
      <c r="B578" s="77"/>
      <c r="C578" s="155" t="s">
        <v>1925</v>
      </c>
      <c r="D578" s="111" t="s">
        <v>26</v>
      </c>
      <c r="E578" s="110" t="s">
        <v>1160</v>
      </c>
      <c r="F578" s="179" t="s">
        <v>865</v>
      </c>
      <c r="G578" s="122" t="s">
        <v>1131</v>
      </c>
      <c r="H578" s="182" t="s">
        <v>2512</v>
      </c>
      <c r="I578" s="142">
        <v>3</v>
      </c>
      <c r="J578" s="143">
        <v>5</v>
      </c>
      <c r="K578" s="70">
        <f t="shared" si="38"/>
        <v>15</v>
      </c>
      <c r="L578" s="139" t="str">
        <f t="shared" si="37"/>
        <v>Yüksek Seviye</v>
      </c>
      <c r="M578" s="185" t="s">
        <v>2596</v>
      </c>
      <c r="N578" s="232" t="s">
        <v>2571</v>
      </c>
      <c r="O578" s="82"/>
      <c r="P578" s="82"/>
      <c r="Q578" s="76" t="s">
        <v>132</v>
      </c>
      <c r="R578" s="103">
        <v>1</v>
      </c>
      <c r="S578" s="103">
        <v>5</v>
      </c>
      <c r="T578" s="70">
        <f t="shared" si="39"/>
        <v>5</v>
      </c>
      <c r="U578" s="134" t="str">
        <f t="shared" si="40"/>
        <v>Katlanılabilir Riskler</v>
      </c>
      <c r="V578" s="80"/>
      <c r="W578" s="75" t="s">
        <v>136</v>
      </c>
    </row>
    <row r="579" spans="1:23" ht="138">
      <c r="A579" s="104">
        <v>576</v>
      </c>
      <c r="B579" s="77"/>
      <c r="C579" s="155" t="s">
        <v>1926</v>
      </c>
      <c r="D579" s="111" t="s">
        <v>26</v>
      </c>
      <c r="E579" s="110" t="s">
        <v>1160</v>
      </c>
      <c r="F579" s="179" t="s">
        <v>866</v>
      </c>
      <c r="G579" s="122" t="s">
        <v>1131</v>
      </c>
      <c r="H579" s="182" t="s">
        <v>2513</v>
      </c>
      <c r="I579" s="142">
        <v>3</v>
      </c>
      <c r="J579" s="143">
        <v>3</v>
      </c>
      <c r="K579" s="70">
        <f t="shared" si="38"/>
        <v>9</v>
      </c>
      <c r="L579" s="139" t="str">
        <f t="shared" ref="L579:L642" si="41">IF(K579&lt;=1,"Çok Düşük Risk",IF(K579&lt;=6,"Düşük Risk",IF(K579&lt;=12,"Orta Risk",IF(K579&lt;=20,"Yüksek Seviye",IF(K579&lt;=25,"Çok Yüksek Seviye",)))))</f>
        <v>Orta Risk</v>
      </c>
      <c r="M579" s="185" t="s">
        <v>2597</v>
      </c>
      <c r="N579" s="232" t="s">
        <v>145</v>
      </c>
      <c r="O579" s="82"/>
      <c r="P579" s="82"/>
      <c r="Q579" s="76" t="s">
        <v>132</v>
      </c>
      <c r="R579" s="70">
        <v>1</v>
      </c>
      <c r="S579" s="70">
        <v>3</v>
      </c>
      <c r="T579" s="70">
        <f t="shared" si="39"/>
        <v>3</v>
      </c>
      <c r="U579" s="134" t="str">
        <f t="shared" si="40"/>
        <v>Katlanılabilir Riskler</v>
      </c>
      <c r="V579" s="80"/>
      <c r="W579" s="75" t="s">
        <v>136</v>
      </c>
    </row>
    <row r="580" spans="1:23" ht="138">
      <c r="A580" s="104">
        <v>577</v>
      </c>
      <c r="B580" s="77"/>
      <c r="C580" s="155" t="s">
        <v>1927</v>
      </c>
      <c r="D580" s="111" t="s">
        <v>26</v>
      </c>
      <c r="E580" s="110" t="s">
        <v>1160</v>
      </c>
      <c r="F580" s="179" t="s">
        <v>867</v>
      </c>
      <c r="G580" s="122" t="s">
        <v>1131</v>
      </c>
      <c r="H580" s="182" t="s">
        <v>2514</v>
      </c>
      <c r="I580" s="142">
        <v>3</v>
      </c>
      <c r="J580" s="143">
        <v>4</v>
      </c>
      <c r="K580" s="70">
        <f t="shared" ref="K580:K643" si="42">I580*J580</f>
        <v>12</v>
      </c>
      <c r="L580" s="139" t="str">
        <f t="shared" si="41"/>
        <v>Orta Risk</v>
      </c>
      <c r="M580" s="185" t="s">
        <v>2598</v>
      </c>
      <c r="N580" s="232" t="s">
        <v>2571</v>
      </c>
      <c r="O580" s="82"/>
      <c r="P580" s="82"/>
      <c r="Q580" s="76" t="s">
        <v>132</v>
      </c>
      <c r="R580" s="70">
        <v>1</v>
      </c>
      <c r="S580" s="70">
        <v>4</v>
      </c>
      <c r="T580" s="70">
        <f t="shared" ref="T580:T643" si="43">R580*S580</f>
        <v>4</v>
      </c>
      <c r="U580" s="134" t="str">
        <f t="shared" ref="U580:U643" si="44">IF(T580&lt;=2,"Önemsiz Riskler",IF(T580&lt;=6,"Katlanılabilir Riskler",IF(T580&lt;=12,"Orta Düzeydeki Riskler",IF(T580&lt;=20,"Önemli Riskler",IF(T580&lt;=25,"Kabul Edilemez Riskler")))))</f>
        <v>Katlanılabilir Riskler</v>
      </c>
      <c r="V580" s="80"/>
      <c r="W580" s="75" t="s">
        <v>136</v>
      </c>
    </row>
    <row r="581" spans="1:23" ht="138">
      <c r="A581" s="104">
        <v>578</v>
      </c>
      <c r="B581" s="77"/>
      <c r="C581" s="155" t="s">
        <v>1928</v>
      </c>
      <c r="D581" s="111" t="s">
        <v>26</v>
      </c>
      <c r="E581" s="110" t="s">
        <v>1160</v>
      </c>
      <c r="F581" s="179" t="s">
        <v>868</v>
      </c>
      <c r="G581" s="122" t="s">
        <v>1131</v>
      </c>
      <c r="H581" s="182" t="s">
        <v>2514</v>
      </c>
      <c r="I581" s="142">
        <v>3</v>
      </c>
      <c r="J581" s="143">
        <v>3</v>
      </c>
      <c r="K581" s="70">
        <f t="shared" si="42"/>
        <v>9</v>
      </c>
      <c r="L581" s="139" t="str">
        <f t="shared" si="41"/>
        <v>Orta Risk</v>
      </c>
      <c r="M581" s="185" t="s">
        <v>3580</v>
      </c>
      <c r="N581" s="232" t="s">
        <v>145</v>
      </c>
      <c r="O581" s="82"/>
      <c r="P581" s="82"/>
      <c r="Q581" s="76" t="s">
        <v>132</v>
      </c>
      <c r="R581" s="70">
        <v>1</v>
      </c>
      <c r="S581" s="70">
        <v>3</v>
      </c>
      <c r="T581" s="70">
        <f t="shared" si="43"/>
        <v>3</v>
      </c>
      <c r="U581" s="134" t="str">
        <f t="shared" si="44"/>
        <v>Katlanılabilir Riskler</v>
      </c>
      <c r="V581" s="80"/>
      <c r="W581" s="75" t="s">
        <v>136</v>
      </c>
    </row>
    <row r="582" spans="1:23" ht="138">
      <c r="A582" s="104">
        <v>579</v>
      </c>
      <c r="B582" s="77"/>
      <c r="C582" s="155" t="s">
        <v>1929</v>
      </c>
      <c r="D582" s="111" t="s">
        <v>26</v>
      </c>
      <c r="E582" s="110" t="s">
        <v>1160</v>
      </c>
      <c r="F582" s="179" t="s">
        <v>869</v>
      </c>
      <c r="G582" s="122" t="s">
        <v>1131</v>
      </c>
      <c r="H582" s="182" t="s">
        <v>2514</v>
      </c>
      <c r="I582" s="142">
        <v>3</v>
      </c>
      <c r="J582" s="143">
        <v>3</v>
      </c>
      <c r="K582" s="70">
        <f t="shared" si="42"/>
        <v>9</v>
      </c>
      <c r="L582" s="139" t="str">
        <f t="shared" si="41"/>
        <v>Orta Risk</v>
      </c>
      <c r="M582" s="185" t="s">
        <v>2599</v>
      </c>
      <c r="N582" s="232" t="s">
        <v>2595</v>
      </c>
      <c r="O582" s="82"/>
      <c r="P582" s="82"/>
      <c r="Q582" s="76" t="s">
        <v>132</v>
      </c>
      <c r="R582" s="70">
        <v>1</v>
      </c>
      <c r="S582" s="70">
        <v>3</v>
      </c>
      <c r="T582" s="70">
        <f t="shared" si="43"/>
        <v>3</v>
      </c>
      <c r="U582" s="134" t="str">
        <f t="shared" si="44"/>
        <v>Katlanılabilir Riskler</v>
      </c>
      <c r="V582" s="80"/>
      <c r="W582" s="75" t="s">
        <v>136</v>
      </c>
    </row>
    <row r="583" spans="1:23" ht="138">
      <c r="A583" s="104">
        <v>580</v>
      </c>
      <c r="B583" s="77"/>
      <c r="C583" s="155" t="s">
        <v>1930</v>
      </c>
      <c r="D583" s="111" t="s">
        <v>26</v>
      </c>
      <c r="E583" s="110" t="s">
        <v>1160</v>
      </c>
      <c r="F583" s="179" t="s">
        <v>870</v>
      </c>
      <c r="G583" s="122" t="s">
        <v>1131</v>
      </c>
      <c r="H583" s="182" t="s">
        <v>2515</v>
      </c>
      <c r="I583" s="142">
        <v>3</v>
      </c>
      <c r="J583" s="143">
        <v>3</v>
      </c>
      <c r="K583" s="70">
        <f t="shared" si="42"/>
        <v>9</v>
      </c>
      <c r="L583" s="139" t="str">
        <f t="shared" si="41"/>
        <v>Orta Risk</v>
      </c>
      <c r="M583" s="185" t="s">
        <v>2600</v>
      </c>
      <c r="N583" s="232" t="s">
        <v>2595</v>
      </c>
      <c r="O583" s="82"/>
      <c r="P583" s="82"/>
      <c r="Q583" s="76" t="s">
        <v>132</v>
      </c>
      <c r="R583" s="70">
        <v>1</v>
      </c>
      <c r="S583" s="70">
        <v>3</v>
      </c>
      <c r="T583" s="70">
        <f t="shared" si="43"/>
        <v>3</v>
      </c>
      <c r="U583" s="134" t="str">
        <f t="shared" si="44"/>
        <v>Katlanılabilir Riskler</v>
      </c>
      <c r="V583" s="80"/>
      <c r="W583" s="75" t="s">
        <v>136</v>
      </c>
    </row>
    <row r="584" spans="1:23" ht="138">
      <c r="A584" s="104">
        <v>581</v>
      </c>
      <c r="B584" s="77"/>
      <c r="C584" s="155" t="s">
        <v>1931</v>
      </c>
      <c r="D584" s="111" t="s">
        <v>26</v>
      </c>
      <c r="E584" s="110" t="s">
        <v>1160</v>
      </c>
      <c r="F584" s="179" t="s">
        <v>871</v>
      </c>
      <c r="G584" s="122" t="s">
        <v>1131</v>
      </c>
      <c r="H584" s="182" t="s">
        <v>2516</v>
      </c>
      <c r="I584" s="142">
        <v>3</v>
      </c>
      <c r="J584" s="143">
        <v>4</v>
      </c>
      <c r="K584" s="70">
        <f t="shared" si="42"/>
        <v>12</v>
      </c>
      <c r="L584" s="139" t="str">
        <f t="shared" si="41"/>
        <v>Orta Risk</v>
      </c>
      <c r="M584" s="185" t="s">
        <v>2601</v>
      </c>
      <c r="N584" s="232" t="s">
        <v>2541</v>
      </c>
      <c r="O584" s="82"/>
      <c r="P584" s="82"/>
      <c r="Q584" s="76" t="s">
        <v>132</v>
      </c>
      <c r="R584" s="70">
        <v>1</v>
      </c>
      <c r="S584" s="70">
        <v>4</v>
      </c>
      <c r="T584" s="70">
        <f t="shared" si="43"/>
        <v>4</v>
      </c>
      <c r="U584" s="134" t="str">
        <f t="shared" si="44"/>
        <v>Katlanılabilir Riskler</v>
      </c>
      <c r="V584" s="80"/>
      <c r="W584" s="75" t="s">
        <v>136</v>
      </c>
    </row>
    <row r="585" spans="1:23" ht="138">
      <c r="A585" s="104">
        <v>582</v>
      </c>
      <c r="B585" s="77"/>
      <c r="C585" s="155" t="s">
        <v>1932</v>
      </c>
      <c r="D585" s="111" t="s">
        <v>26</v>
      </c>
      <c r="E585" s="110" t="s">
        <v>1160</v>
      </c>
      <c r="F585" s="179" t="s">
        <v>872</v>
      </c>
      <c r="G585" s="122" t="s">
        <v>1131</v>
      </c>
      <c r="H585" s="182" t="s">
        <v>2517</v>
      </c>
      <c r="I585" s="142">
        <v>3</v>
      </c>
      <c r="J585" s="143">
        <v>5</v>
      </c>
      <c r="K585" s="70">
        <f t="shared" si="42"/>
        <v>15</v>
      </c>
      <c r="L585" s="139" t="str">
        <f t="shared" si="41"/>
        <v>Yüksek Seviye</v>
      </c>
      <c r="M585" s="185" t="s">
        <v>2602</v>
      </c>
      <c r="N585" s="232" t="s">
        <v>2541</v>
      </c>
      <c r="O585" s="82"/>
      <c r="P585" s="82"/>
      <c r="Q585" s="76" t="s">
        <v>132</v>
      </c>
      <c r="R585" s="70">
        <v>1</v>
      </c>
      <c r="S585" s="70">
        <v>5</v>
      </c>
      <c r="T585" s="70">
        <f t="shared" si="43"/>
        <v>5</v>
      </c>
      <c r="U585" s="134" t="str">
        <f t="shared" si="44"/>
        <v>Katlanılabilir Riskler</v>
      </c>
      <c r="V585" s="80"/>
      <c r="W585" s="75" t="s">
        <v>136</v>
      </c>
    </row>
    <row r="586" spans="1:23" ht="138">
      <c r="A586" s="104">
        <v>583</v>
      </c>
      <c r="B586" s="77"/>
      <c r="C586" s="155" t="s">
        <v>1933</v>
      </c>
      <c r="D586" s="111" t="s">
        <v>26</v>
      </c>
      <c r="E586" s="110" t="s">
        <v>1160</v>
      </c>
      <c r="F586" s="179" t="s">
        <v>873</v>
      </c>
      <c r="G586" s="122" t="s">
        <v>1131</v>
      </c>
      <c r="H586" s="182" t="s">
        <v>2518</v>
      </c>
      <c r="I586" s="142">
        <v>3</v>
      </c>
      <c r="J586" s="143">
        <v>3</v>
      </c>
      <c r="K586" s="70">
        <f t="shared" si="42"/>
        <v>9</v>
      </c>
      <c r="L586" s="139" t="str">
        <f t="shared" si="41"/>
        <v>Orta Risk</v>
      </c>
      <c r="M586" s="185" t="s">
        <v>2603</v>
      </c>
      <c r="N586" s="232" t="s">
        <v>2604</v>
      </c>
      <c r="O586" s="82"/>
      <c r="P586" s="82"/>
      <c r="Q586" s="76" t="s">
        <v>132</v>
      </c>
      <c r="R586" s="70">
        <v>1</v>
      </c>
      <c r="S586" s="70">
        <v>3</v>
      </c>
      <c r="T586" s="70">
        <f t="shared" si="43"/>
        <v>3</v>
      </c>
      <c r="U586" s="134" t="str">
        <f t="shared" si="44"/>
        <v>Katlanılabilir Riskler</v>
      </c>
      <c r="V586" s="80"/>
      <c r="W586" s="75" t="s">
        <v>136</v>
      </c>
    </row>
    <row r="587" spans="1:23" ht="138">
      <c r="A587" s="104">
        <v>584</v>
      </c>
      <c r="B587" s="77"/>
      <c r="C587" s="155" t="s">
        <v>1934</v>
      </c>
      <c r="D587" s="111" t="s">
        <v>26</v>
      </c>
      <c r="E587" s="110" t="s">
        <v>1160</v>
      </c>
      <c r="F587" s="179" t="s">
        <v>874</v>
      </c>
      <c r="G587" s="122" t="s">
        <v>1131</v>
      </c>
      <c r="H587" s="182" t="s">
        <v>2519</v>
      </c>
      <c r="I587" s="142">
        <v>3</v>
      </c>
      <c r="J587" s="143">
        <v>4</v>
      </c>
      <c r="K587" s="70">
        <f t="shared" si="42"/>
        <v>12</v>
      </c>
      <c r="L587" s="139" t="str">
        <f t="shared" si="41"/>
        <v>Orta Risk</v>
      </c>
      <c r="M587" s="185" t="s">
        <v>2605</v>
      </c>
      <c r="N587" s="232" t="s">
        <v>2541</v>
      </c>
      <c r="O587" s="82"/>
      <c r="P587" s="82"/>
      <c r="Q587" s="76" t="s">
        <v>132</v>
      </c>
      <c r="R587" s="70">
        <v>1</v>
      </c>
      <c r="S587" s="70">
        <v>4</v>
      </c>
      <c r="T587" s="70">
        <f t="shared" si="43"/>
        <v>4</v>
      </c>
      <c r="U587" s="134" t="str">
        <f t="shared" si="44"/>
        <v>Katlanılabilir Riskler</v>
      </c>
      <c r="V587" s="80"/>
      <c r="W587" s="75" t="s">
        <v>136</v>
      </c>
    </row>
    <row r="588" spans="1:23" ht="138">
      <c r="A588" s="104">
        <v>585</v>
      </c>
      <c r="B588" s="77"/>
      <c r="C588" s="155" t="s">
        <v>1935</v>
      </c>
      <c r="D588" s="111" t="s">
        <v>26</v>
      </c>
      <c r="E588" s="110" t="s">
        <v>1160</v>
      </c>
      <c r="F588" s="179" t="s">
        <v>875</v>
      </c>
      <c r="G588" s="122" t="s">
        <v>1131</v>
      </c>
      <c r="H588" s="182" t="s">
        <v>2520</v>
      </c>
      <c r="I588" s="142">
        <v>3</v>
      </c>
      <c r="J588" s="143">
        <v>3</v>
      </c>
      <c r="K588" s="70">
        <f t="shared" si="42"/>
        <v>9</v>
      </c>
      <c r="L588" s="139" t="str">
        <f t="shared" si="41"/>
        <v>Orta Risk</v>
      </c>
      <c r="M588" s="185" t="s">
        <v>2606</v>
      </c>
      <c r="N588" s="232" t="s">
        <v>2571</v>
      </c>
      <c r="O588" s="82"/>
      <c r="P588" s="82"/>
      <c r="Q588" s="76" t="s">
        <v>132</v>
      </c>
      <c r="R588" s="70">
        <v>1</v>
      </c>
      <c r="S588" s="70">
        <v>3</v>
      </c>
      <c r="T588" s="70">
        <f t="shared" si="43"/>
        <v>3</v>
      </c>
      <c r="U588" s="134" t="str">
        <f t="shared" si="44"/>
        <v>Katlanılabilir Riskler</v>
      </c>
      <c r="V588" s="80"/>
      <c r="W588" s="75" t="s">
        <v>136</v>
      </c>
    </row>
    <row r="589" spans="1:23" ht="138">
      <c r="A589" s="104">
        <v>586</v>
      </c>
      <c r="B589" s="77"/>
      <c r="C589" s="155" t="s">
        <v>1936</v>
      </c>
      <c r="D589" s="111" t="s">
        <v>26</v>
      </c>
      <c r="E589" s="110" t="s">
        <v>1160</v>
      </c>
      <c r="F589" s="188"/>
      <c r="G589" s="122" t="s">
        <v>1131</v>
      </c>
      <c r="H589" s="182"/>
      <c r="I589" s="142">
        <v>0</v>
      </c>
      <c r="J589" s="143">
        <v>0</v>
      </c>
      <c r="K589" s="70">
        <f t="shared" si="42"/>
        <v>0</v>
      </c>
      <c r="L589" s="139" t="str">
        <f t="shared" si="41"/>
        <v>Çok Düşük Risk</v>
      </c>
      <c r="M589" s="185"/>
      <c r="N589" s="232"/>
      <c r="O589" s="82"/>
      <c r="P589" s="82"/>
      <c r="Q589" s="76" t="s">
        <v>132</v>
      </c>
      <c r="R589" s="70">
        <v>1</v>
      </c>
      <c r="S589" s="70">
        <v>1</v>
      </c>
      <c r="T589" s="70">
        <f t="shared" si="43"/>
        <v>1</v>
      </c>
      <c r="U589" s="134" t="str">
        <f t="shared" si="44"/>
        <v>Önemsiz Riskler</v>
      </c>
      <c r="V589" s="80"/>
      <c r="W589" s="75" t="s">
        <v>136</v>
      </c>
    </row>
    <row r="590" spans="1:23" ht="138">
      <c r="A590" s="104">
        <v>587</v>
      </c>
      <c r="B590" s="77"/>
      <c r="C590" s="155" t="s">
        <v>1937</v>
      </c>
      <c r="D590" s="111" t="s">
        <v>26</v>
      </c>
      <c r="E590" s="110" t="s">
        <v>1160</v>
      </c>
      <c r="F590" s="188"/>
      <c r="G590" s="122" t="s">
        <v>1131</v>
      </c>
      <c r="H590" s="182"/>
      <c r="I590" s="142">
        <v>0</v>
      </c>
      <c r="J590" s="143">
        <v>0</v>
      </c>
      <c r="K590" s="70">
        <f t="shared" si="42"/>
        <v>0</v>
      </c>
      <c r="L590" s="139" t="str">
        <f t="shared" si="41"/>
        <v>Çok Düşük Risk</v>
      </c>
      <c r="M590" s="185"/>
      <c r="N590" s="232"/>
      <c r="O590" s="82"/>
      <c r="P590" s="82"/>
      <c r="Q590" s="76" t="s">
        <v>132</v>
      </c>
      <c r="R590" s="70">
        <v>1</v>
      </c>
      <c r="S590" s="70">
        <v>1</v>
      </c>
      <c r="T590" s="70">
        <f t="shared" si="43"/>
        <v>1</v>
      </c>
      <c r="U590" s="134" t="str">
        <f t="shared" si="44"/>
        <v>Önemsiz Riskler</v>
      </c>
      <c r="V590" s="80"/>
      <c r="W590" s="75" t="s">
        <v>136</v>
      </c>
    </row>
    <row r="591" spans="1:23" ht="165.75">
      <c r="A591" s="104">
        <v>588</v>
      </c>
      <c r="B591" s="77"/>
      <c r="C591" s="155" t="s">
        <v>1938</v>
      </c>
      <c r="D591" s="111" t="s">
        <v>26</v>
      </c>
      <c r="E591" s="110" t="s">
        <v>1161</v>
      </c>
      <c r="F591" s="178" t="s">
        <v>876</v>
      </c>
      <c r="G591" s="122" t="s">
        <v>1151</v>
      </c>
      <c r="H591" s="182" t="s">
        <v>2521</v>
      </c>
      <c r="I591" s="142">
        <v>3</v>
      </c>
      <c r="J591" s="143">
        <v>3</v>
      </c>
      <c r="K591" s="70">
        <f t="shared" si="42"/>
        <v>9</v>
      </c>
      <c r="L591" s="139" t="str">
        <f t="shared" si="41"/>
        <v>Orta Risk</v>
      </c>
      <c r="M591" s="185" t="s">
        <v>2607</v>
      </c>
      <c r="N591" s="232" t="s">
        <v>2608</v>
      </c>
      <c r="O591" s="82"/>
      <c r="P591" s="82"/>
      <c r="Q591" s="76" t="s">
        <v>132</v>
      </c>
      <c r="R591" s="70">
        <v>1</v>
      </c>
      <c r="S591" s="70">
        <v>3</v>
      </c>
      <c r="T591" s="70">
        <f t="shared" si="43"/>
        <v>3</v>
      </c>
      <c r="U591" s="134" t="str">
        <f t="shared" si="44"/>
        <v>Katlanılabilir Riskler</v>
      </c>
      <c r="V591" s="80"/>
      <c r="W591" s="75" t="s">
        <v>136</v>
      </c>
    </row>
    <row r="592" spans="1:23" ht="252">
      <c r="A592" s="104">
        <v>589</v>
      </c>
      <c r="B592" s="77"/>
      <c r="C592" s="155" t="s">
        <v>1939</v>
      </c>
      <c r="D592" s="111" t="s">
        <v>26</v>
      </c>
      <c r="E592" s="110" t="s">
        <v>1161</v>
      </c>
      <c r="F592" s="178" t="s">
        <v>877</v>
      </c>
      <c r="G592" s="122" t="s">
        <v>1151</v>
      </c>
      <c r="H592" s="182" t="s">
        <v>2521</v>
      </c>
      <c r="I592" s="142">
        <v>3</v>
      </c>
      <c r="J592" s="143">
        <v>4</v>
      </c>
      <c r="K592" s="70">
        <f t="shared" si="42"/>
        <v>12</v>
      </c>
      <c r="L592" s="139" t="str">
        <f t="shared" si="41"/>
        <v>Orta Risk</v>
      </c>
      <c r="M592" s="185" t="s">
        <v>2609</v>
      </c>
      <c r="N592" s="232" t="s">
        <v>2610</v>
      </c>
      <c r="O592" s="82"/>
      <c r="P592" s="82"/>
      <c r="Q592" s="76" t="s">
        <v>132</v>
      </c>
      <c r="R592" s="70">
        <v>1</v>
      </c>
      <c r="S592" s="70">
        <v>4</v>
      </c>
      <c r="T592" s="70">
        <f t="shared" si="43"/>
        <v>4</v>
      </c>
      <c r="U592" s="134" t="str">
        <f t="shared" si="44"/>
        <v>Katlanılabilir Riskler</v>
      </c>
      <c r="V592" s="80"/>
      <c r="W592" s="75" t="s">
        <v>136</v>
      </c>
    </row>
    <row r="593" spans="1:23" ht="161.25">
      <c r="A593" s="104">
        <v>590</v>
      </c>
      <c r="B593" s="77"/>
      <c r="C593" s="155" t="s">
        <v>1940</v>
      </c>
      <c r="D593" s="111" t="s">
        <v>26</v>
      </c>
      <c r="E593" s="110" t="s">
        <v>1161</v>
      </c>
      <c r="F593" s="178" t="s">
        <v>878</v>
      </c>
      <c r="G593" s="122" t="s">
        <v>1151</v>
      </c>
      <c r="H593" s="182" t="s">
        <v>2522</v>
      </c>
      <c r="I593" s="142">
        <v>3</v>
      </c>
      <c r="J593" s="143">
        <v>3</v>
      </c>
      <c r="K593" s="70">
        <f t="shared" si="42"/>
        <v>9</v>
      </c>
      <c r="L593" s="139" t="str">
        <f t="shared" si="41"/>
        <v>Orta Risk</v>
      </c>
      <c r="M593" s="185" t="s">
        <v>2611</v>
      </c>
      <c r="N593" s="232" t="s">
        <v>2612</v>
      </c>
      <c r="O593" s="82"/>
      <c r="P593" s="82"/>
      <c r="Q593" s="76" t="s">
        <v>132</v>
      </c>
      <c r="R593" s="70">
        <v>1</v>
      </c>
      <c r="S593" s="70">
        <v>3</v>
      </c>
      <c r="T593" s="70">
        <f t="shared" si="43"/>
        <v>3</v>
      </c>
      <c r="U593" s="134" t="str">
        <f t="shared" si="44"/>
        <v>Katlanılabilir Riskler</v>
      </c>
      <c r="V593" s="80"/>
      <c r="W593" s="75" t="s">
        <v>136</v>
      </c>
    </row>
    <row r="594" spans="1:23" ht="161.25">
      <c r="A594" s="104">
        <v>591</v>
      </c>
      <c r="B594" s="77"/>
      <c r="C594" s="155" t="s">
        <v>1941</v>
      </c>
      <c r="D594" s="111" t="s">
        <v>26</v>
      </c>
      <c r="E594" s="110" t="s">
        <v>1161</v>
      </c>
      <c r="F594" s="178" t="s">
        <v>879</v>
      </c>
      <c r="G594" s="122" t="s">
        <v>1151</v>
      </c>
      <c r="H594" s="182" t="s">
        <v>2523</v>
      </c>
      <c r="I594" s="142">
        <v>3</v>
      </c>
      <c r="J594" s="143">
        <v>3</v>
      </c>
      <c r="K594" s="70">
        <f t="shared" si="42"/>
        <v>9</v>
      </c>
      <c r="L594" s="139" t="str">
        <f t="shared" si="41"/>
        <v>Orta Risk</v>
      </c>
      <c r="M594" s="185" t="s">
        <v>2613</v>
      </c>
      <c r="N594" s="232" t="s">
        <v>2614</v>
      </c>
      <c r="O594" s="82"/>
      <c r="P594" s="82"/>
      <c r="Q594" s="76" t="s">
        <v>132</v>
      </c>
      <c r="R594" s="70">
        <v>1</v>
      </c>
      <c r="S594" s="70">
        <v>3</v>
      </c>
      <c r="T594" s="70">
        <f t="shared" si="43"/>
        <v>3</v>
      </c>
      <c r="U594" s="134" t="str">
        <f t="shared" si="44"/>
        <v>Katlanılabilir Riskler</v>
      </c>
      <c r="V594" s="80"/>
      <c r="W594" s="75" t="s">
        <v>136</v>
      </c>
    </row>
    <row r="595" spans="1:23" ht="165.75">
      <c r="A595" s="104">
        <v>592</v>
      </c>
      <c r="B595" s="77"/>
      <c r="C595" s="155" t="s">
        <v>1942</v>
      </c>
      <c r="D595" s="111" t="s">
        <v>26</v>
      </c>
      <c r="E595" s="110" t="s">
        <v>1161</v>
      </c>
      <c r="F595" s="179" t="s">
        <v>880</v>
      </c>
      <c r="G595" s="122" t="s">
        <v>1151</v>
      </c>
      <c r="H595" s="182" t="s">
        <v>2524</v>
      </c>
      <c r="I595" s="142">
        <v>4</v>
      </c>
      <c r="J595" s="143">
        <v>3</v>
      </c>
      <c r="K595" s="70">
        <f t="shared" si="42"/>
        <v>12</v>
      </c>
      <c r="L595" s="139" t="str">
        <f t="shared" si="41"/>
        <v>Orta Risk</v>
      </c>
      <c r="M595" s="185" t="s">
        <v>2615</v>
      </c>
      <c r="N595" s="232" t="s">
        <v>2612</v>
      </c>
      <c r="O595" s="82"/>
      <c r="P595" s="82"/>
      <c r="Q595" s="76" t="s">
        <v>132</v>
      </c>
      <c r="R595" s="70">
        <v>1</v>
      </c>
      <c r="S595" s="70">
        <v>3</v>
      </c>
      <c r="T595" s="70">
        <f t="shared" si="43"/>
        <v>3</v>
      </c>
      <c r="U595" s="134" t="str">
        <f t="shared" si="44"/>
        <v>Katlanılabilir Riskler</v>
      </c>
      <c r="V595" s="80"/>
      <c r="W595" s="75" t="s">
        <v>136</v>
      </c>
    </row>
    <row r="596" spans="1:23" ht="165.75">
      <c r="A596" s="104">
        <v>593</v>
      </c>
      <c r="B596" s="77"/>
      <c r="C596" s="155" t="s">
        <v>1943</v>
      </c>
      <c r="D596" s="111" t="s">
        <v>26</v>
      </c>
      <c r="E596" s="110" t="s">
        <v>1161</v>
      </c>
      <c r="F596" s="179" t="s">
        <v>881</v>
      </c>
      <c r="G596" s="122" t="s">
        <v>1151</v>
      </c>
      <c r="H596" s="182" t="s">
        <v>2521</v>
      </c>
      <c r="I596" s="142">
        <v>3</v>
      </c>
      <c r="J596" s="143">
        <v>3</v>
      </c>
      <c r="K596" s="70">
        <f t="shared" si="42"/>
        <v>9</v>
      </c>
      <c r="L596" s="139" t="str">
        <f t="shared" si="41"/>
        <v>Orta Risk</v>
      </c>
      <c r="M596" s="185" t="s">
        <v>2616</v>
      </c>
      <c r="N596" s="232" t="s">
        <v>2612</v>
      </c>
      <c r="O596" s="82"/>
      <c r="P596" s="82"/>
      <c r="Q596" s="76" t="s">
        <v>132</v>
      </c>
      <c r="R596" s="70">
        <v>1</v>
      </c>
      <c r="S596" s="70">
        <v>3</v>
      </c>
      <c r="T596" s="70">
        <f t="shared" si="43"/>
        <v>3</v>
      </c>
      <c r="U596" s="134" t="str">
        <f t="shared" si="44"/>
        <v>Katlanılabilir Riskler</v>
      </c>
      <c r="V596" s="80"/>
      <c r="W596" s="75" t="s">
        <v>136</v>
      </c>
    </row>
    <row r="597" spans="1:23" ht="165.75">
      <c r="A597" s="104">
        <v>594</v>
      </c>
      <c r="B597" s="77"/>
      <c r="C597" s="155" t="s">
        <v>1944</v>
      </c>
      <c r="D597" s="111" t="s">
        <v>26</v>
      </c>
      <c r="E597" s="110" t="s">
        <v>1161</v>
      </c>
      <c r="F597" s="179" t="s">
        <v>882</v>
      </c>
      <c r="G597" s="122" t="s">
        <v>1151</v>
      </c>
      <c r="H597" s="182" t="s">
        <v>2521</v>
      </c>
      <c r="I597" s="142">
        <v>3</v>
      </c>
      <c r="J597" s="143">
        <v>3</v>
      </c>
      <c r="K597" s="70">
        <f t="shared" si="42"/>
        <v>9</v>
      </c>
      <c r="L597" s="139" t="str">
        <f t="shared" si="41"/>
        <v>Orta Risk</v>
      </c>
      <c r="M597" s="185" t="s">
        <v>2617</v>
      </c>
      <c r="N597" s="232" t="s">
        <v>2614</v>
      </c>
      <c r="O597" s="82"/>
      <c r="P597" s="82"/>
      <c r="Q597" s="76" t="s">
        <v>132</v>
      </c>
      <c r="R597" s="70">
        <v>1</v>
      </c>
      <c r="S597" s="70">
        <v>3</v>
      </c>
      <c r="T597" s="70">
        <f t="shared" si="43"/>
        <v>3</v>
      </c>
      <c r="U597" s="134" t="str">
        <f t="shared" si="44"/>
        <v>Katlanılabilir Riskler</v>
      </c>
      <c r="V597" s="80"/>
      <c r="W597" s="75" t="s">
        <v>136</v>
      </c>
    </row>
    <row r="598" spans="1:23" ht="165.75">
      <c r="A598" s="104">
        <v>595</v>
      </c>
      <c r="B598" s="77"/>
      <c r="C598" s="155" t="s">
        <v>1945</v>
      </c>
      <c r="D598" s="111" t="s">
        <v>26</v>
      </c>
      <c r="E598" s="110" t="s">
        <v>1161</v>
      </c>
      <c r="F598" s="179" t="s">
        <v>883</v>
      </c>
      <c r="G598" s="122" t="s">
        <v>1151</v>
      </c>
      <c r="H598" s="182" t="s">
        <v>2521</v>
      </c>
      <c r="I598" s="142">
        <v>3</v>
      </c>
      <c r="J598" s="143">
        <v>3</v>
      </c>
      <c r="K598" s="70">
        <f t="shared" si="42"/>
        <v>9</v>
      </c>
      <c r="L598" s="139" t="str">
        <f t="shared" si="41"/>
        <v>Orta Risk</v>
      </c>
      <c r="M598" s="185" t="s">
        <v>2618</v>
      </c>
      <c r="N598" s="232" t="s">
        <v>2619</v>
      </c>
      <c r="O598" s="82"/>
      <c r="P598" s="82"/>
      <c r="Q598" s="76" t="s">
        <v>132</v>
      </c>
      <c r="R598" s="70">
        <v>1</v>
      </c>
      <c r="S598" s="70">
        <v>3</v>
      </c>
      <c r="T598" s="70">
        <f t="shared" si="43"/>
        <v>3</v>
      </c>
      <c r="U598" s="134" t="str">
        <f t="shared" si="44"/>
        <v>Katlanılabilir Riskler</v>
      </c>
      <c r="V598" s="80"/>
      <c r="W598" s="75" t="s">
        <v>136</v>
      </c>
    </row>
    <row r="599" spans="1:23" ht="165.75">
      <c r="A599" s="104">
        <v>596</v>
      </c>
      <c r="B599" s="77"/>
      <c r="C599" s="155" t="s">
        <v>1946</v>
      </c>
      <c r="D599" s="111" t="s">
        <v>26</v>
      </c>
      <c r="E599" s="110" t="s">
        <v>1161</v>
      </c>
      <c r="F599" s="179" t="s">
        <v>884</v>
      </c>
      <c r="G599" s="122" t="s">
        <v>1151</v>
      </c>
      <c r="H599" s="182" t="s">
        <v>2521</v>
      </c>
      <c r="I599" s="142">
        <v>3</v>
      </c>
      <c r="J599" s="143">
        <v>3</v>
      </c>
      <c r="K599" s="70">
        <f t="shared" si="42"/>
        <v>9</v>
      </c>
      <c r="L599" s="139" t="str">
        <f t="shared" si="41"/>
        <v>Orta Risk</v>
      </c>
      <c r="M599" s="185" t="s">
        <v>2620</v>
      </c>
      <c r="N599" s="232" t="s">
        <v>2621</v>
      </c>
      <c r="O599" s="82"/>
      <c r="P599" s="82"/>
      <c r="Q599" s="76" t="s">
        <v>132</v>
      </c>
      <c r="R599" s="70">
        <v>1</v>
      </c>
      <c r="S599" s="70">
        <v>3</v>
      </c>
      <c r="T599" s="70">
        <f t="shared" si="43"/>
        <v>3</v>
      </c>
      <c r="U599" s="134" t="str">
        <f t="shared" si="44"/>
        <v>Katlanılabilir Riskler</v>
      </c>
      <c r="V599" s="80"/>
      <c r="W599" s="75" t="s">
        <v>136</v>
      </c>
    </row>
    <row r="600" spans="1:23" ht="161.25">
      <c r="A600" s="104">
        <v>597</v>
      </c>
      <c r="B600" s="77"/>
      <c r="C600" s="155" t="s">
        <v>1947</v>
      </c>
      <c r="D600" s="111" t="s">
        <v>26</v>
      </c>
      <c r="E600" s="110" t="s">
        <v>1161</v>
      </c>
      <c r="F600" s="188"/>
      <c r="G600" s="122" t="s">
        <v>1151</v>
      </c>
      <c r="H600" s="182"/>
      <c r="I600" s="142">
        <v>3</v>
      </c>
      <c r="J600" s="143">
        <v>3</v>
      </c>
      <c r="K600" s="70">
        <f t="shared" si="42"/>
        <v>9</v>
      </c>
      <c r="L600" s="139" t="str">
        <f t="shared" si="41"/>
        <v>Orta Risk</v>
      </c>
      <c r="M600" s="185"/>
      <c r="N600" s="232"/>
      <c r="O600" s="82"/>
      <c r="P600" s="82"/>
      <c r="Q600" s="76" t="s">
        <v>132</v>
      </c>
      <c r="R600" s="70">
        <v>1</v>
      </c>
      <c r="S600" s="70">
        <v>3</v>
      </c>
      <c r="T600" s="70">
        <f t="shared" si="43"/>
        <v>3</v>
      </c>
      <c r="U600" s="134" t="str">
        <f t="shared" si="44"/>
        <v>Katlanılabilir Riskler</v>
      </c>
      <c r="V600" s="80"/>
      <c r="W600" s="75" t="s">
        <v>136</v>
      </c>
    </row>
    <row r="601" spans="1:23" ht="160.5">
      <c r="A601" s="104">
        <v>598</v>
      </c>
      <c r="B601" s="77"/>
      <c r="C601" s="155" t="s">
        <v>1948</v>
      </c>
      <c r="D601" s="111" t="s">
        <v>26</v>
      </c>
      <c r="E601" s="110" t="s">
        <v>1162</v>
      </c>
      <c r="F601" s="178" t="s">
        <v>885</v>
      </c>
      <c r="G601" s="122" t="s">
        <v>1163</v>
      </c>
      <c r="H601" s="182" t="s">
        <v>2525</v>
      </c>
      <c r="I601" s="142">
        <v>3</v>
      </c>
      <c r="J601" s="143">
        <v>4</v>
      </c>
      <c r="K601" s="70">
        <f t="shared" si="42"/>
        <v>12</v>
      </c>
      <c r="L601" s="139" t="str">
        <f t="shared" si="41"/>
        <v>Orta Risk</v>
      </c>
      <c r="M601" s="185" t="s">
        <v>2622</v>
      </c>
      <c r="N601" s="232" t="s">
        <v>2623</v>
      </c>
      <c r="O601" s="82"/>
      <c r="P601" s="82"/>
      <c r="Q601" s="76" t="s">
        <v>132</v>
      </c>
      <c r="R601" s="70">
        <v>1</v>
      </c>
      <c r="S601" s="70">
        <v>4</v>
      </c>
      <c r="T601" s="70">
        <f t="shared" si="43"/>
        <v>4</v>
      </c>
      <c r="U601" s="134" t="str">
        <f t="shared" si="44"/>
        <v>Katlanılabilir Riskler</v>
      </c>
      <c r="V601" s="80"/>
      <c r="W601" s="75" t="s">
        <v>136</v>
      </c>
    </row>
    <row r="602" spans="1:23" ht="160.5">
      <c r="A602" s="104">
        <v>599</v>
      </c>
      <c r="B602" s="77"/>
      <c r="C602" s="155" t="s">
        <v>1949</v>
      </c>
      <c r="D602" s="111" t="s">
        <v>26</v>
      </c>
      <c r="E602" s="110" t="s">
        <v>1162</v>
      </c>
      <c r="F602" s="178" t="s">
        <v>886</v>
      </c>
      <c r="G602" s="122" t="s">
        <v>1163</v>
      </c>
      <c r="H602" s="182" t="s">
        <v>2525</v>
      </c>
      <c r="I602" s="142">
        <v>3</v>
      </c>
      <c r="J602" s="143">
        <v>4</v>
      </c>
      <c r="K602" s="70">
        <f t="shared" si="42"/>
        <v>12</v>
      </c>
      <c r="L602" s="139" t="str">
        <f t="shared" si="41"/>
        <v>Orta Risk</v>
      </c>
      <c r="M602" s="185" t="s">
        <v>2624</v>
      </c>
      <c r="N602" s="232" t="s">
        <v>2623</v>
      </c>
      <c r="O602" s="82"/>
      <c r="P602" s="82"/>
      <c r="Q602" s="76" t="s">
        <v>132</v>
      </c>
      <c r="R602" s="70">
        <v>1</v>
      </c>
      <c r="S602" s="70">
        <v>4</v>
      </c>
      <c r="T602" s="70">
        <f t="shared" si="43"/>
        <v>4</v>
      </c>
      <c r="U602" s="134" t="str">
        <f t="shared" si="44"/>
        <v>Katlanılabilir Riskler</v>
      </c>
      <c r="V602" s="80"/>
      <c r="W602" s="75" t="s">
        <v>136</v>
      </c>
    </row>
    <row r="603" spans="1:23" ht="160.5">
      <c r="A603" s="104">
        <v>600</v>
      </c>
      <c r="B603" s="77"/>
      <c r="C603" s="155" t="s">
        <v>1950</v>
      </c>
      <c r="D603" s="111" t="s">
        <v>26</v>
      </c>
      <c r="E603" s="110" t="s">
        <v>1162</v>
      </c>
      <c r="F603" s="178" t="s">
        <v>887</v>
      </c>
      <c r="G603" s="122" t="s">
        <v>1163</v>
      </c>
      <c r="H603" s="182" t="s">
        <v>2525</v>
      </c>
      <c r="I603" s="142">
        <v>3</v>
      </c>
      <c r="J603" s="143">
        <v>3</v>
      </c>
      <c r="K603" s="70">
        <f t="shared" si="42"/>
        <v>9</v>
      </c>
      <c r="L603" s="139" t="str">
        <f t="shared" si="41"/>
        <v>Orta Risk</v>
      </c>
      <c r="M603" s="185" t="s">
        <v>2625</v>
      </c>
      <c r="N603" s="232" t="s">
        <v>2623</v>
      </c>
      <c r="O603" s="82"/>
      <c r="P603" s="82"/>
      <c r="Q603" s="76" t="s">
        <v>132</v>
      </c>
      <c r="R603" s="70">
        <v>1</v>
      </c>
      <c r="S603" s="70">
        <v>3</v>
      </c>
      <c r="T603" s="70">
        <f t="shared" si="43"/>
        <v>3</v>
      </c>
      <c r="U603" s="134" t="str">
        <f t="shared" si="44"/>
        <v>Katlanılabilir Riskler</v>
      </c>
      <c r="V603" s="80"/>
      <c r="W603" s="75" t="s">
        <v>136</v>
      </c>
    </row>
    <row r="604" spans="1:23" ht="160.5">
      <c r="A604" s="104">
        <v>601</v>
      </c>
      <c r="B604" s="77"/>
      <c r="C604" s="155" t="s">
        <v>1951</v>
      </c>
      <c r="D604" s="111" t="s">
        <v>26</v>
      </c>
      <c r="E604" s="110" t="s">
        <v>1162</v>
      </c>
      <c r="F604" s="178" t="s">
        <v>888</v>
      </c>
      <c r="G604" s="122" t="s">
        <v>1163</v>
      </c>
      <c r="H604" s="182" t="s">
        <v>2525</v>
      </c>
      <c r="I604" s="142">
        <v>3</v>
      </c>
      <c r="J604" s="143">
        <v>3</v>
      </c>
      <c r="K604" s="70">
        <f t="shared" si="42"/>
        <v>9</v>
      </c>
      <c r="L604" s="139" t="str">
        <f t="shared" si="41"/>
        <v>Orta Risk</v>
      </c>
      <c r="M604" s="185" t="s">
        <v>2626</v>
      </c>
      <c r="N604" s="232" t="s">
        <v>2623</v>
      </c>
      <c r="O604" s="82"/>
      <c r="P604" s="82"/>
      <c r="Q604" s="76" t="s">
        <v>132</v>
      </c>
      <c r="R604" s="70">
        <v>1</v>
      </c>
      <c r="S604" s="70">
        <v>3</v>
      </c>
      <c r="T604" s="70">
        <f t="shared" si="43"/>
        <v>3</v>
      </c>
      <c r="U604" s="134" t="str">
        <f t="shared" si="44"/>
        <v>Katlanılabilir Riskler</v>
      </c>
      <c r="V604" s="80"/>
      <c r="W604" s="75" t="s">
        <v>136</v>
      </c>
    </row>
    <row r="605" spans="1:23" ht="160.5">
      <c r="A605" s="104">
        <v>602</v>
      </c>
      <c r="B605" s="77"/>
      <c r="C605" s="155" t="s">
        <v>1952</v>
      </c>
      <c r="D605" s="111" t="s">
        <v>26</v>
      </c>
      <c r="E605" s="110" t="s">
        <v>1162</v>
      </c>
      <c r="F605" s="178" t="s">
        <v>889</v>
      </c>
      <c r="G605" s="122" t="s">
        <v>1163</v>
      </c>
      <c r="H605" s="182" t="s">
        <v>2525</v>
      </c>
      <c r="I605" s="142">
        <v>3</v>
      </c>
      <c r="J605" s="143">
        <v>3</v>
      </c>
      <c r="K605" s="70">
        <f t="shared" si="42"/>
        <v>9</v>
      </c>
      <c r="L605" s="139" t="str">
        <f t="shared" si="41"/>
        <v>Orta Risk</v>
      </c>
      <c r="M605" s="185" t="s">
        <v>2627</v>
      </c>
      <c r="N605" s="232" t="s">
        <v>2623</v>
      </c>
      <c r="O605" s="82"/>
      <c r="P605" s="82"/>
      <c r="Q605" s="76" t="s">
        <v>132</v>
      </c>
      <c r="R605" s="70">
        <v>1</v>
      </c>
      <c r="S605" s="70">
        <v>3</v>
      </c>
      <c r="T605" s="70">
        <f t="shared" si="43"/>
        <v>3</v>
      </c>
      <c r="U605" s="134" t="str">
        <f t="shared" si="44"/>
        <v>Katlanılabilir Riskler</v>
      </c>
      <c r="V605" s="80"/>
      <c r="W605" s="75" t="s">
        <v>136</v>
      </c>
    </row>
    <row r="606" spans="1:23" ht="160.5">
      <c r="A606" s="104">
        <v>603</v>
      </c>
      <c r="B606" s="77"/>
      <c r="C606" s="155" t="s">
        <v>1953</v>
      </c>
      <c r="D606" s="111" t="s">
        <v>26</v>
      </c>
      <c r="E606" s="110" t="s">
        <v>1162</v>
      </c>
      <c r="F606" s="178" t="s">
        <v>890</v>
      </c>
      <c r="G606" s="122" t="s">
        <v>1163</v>
      </c>
      <c r="H606" s="182" t="s">
        <v>2525</v>
      </c>
      <c r="I606" s="142">
        <v>3</v>
      </c>
      <c r="J606" s="143">
        <v>3</v>
      </c>
      <c r="K606" s="70">
        <f t="shared" si="42"/>
        <v>9</v>
      </c>
      <c r="L606" s="139" t="str">
        <f t="shared" si="41"/>
        <v>Orta Risk</v>
      </c>
      <c r="M606" s="185" t="s">
        <v>2628</v>
      </c>
      <c r="N606" s="232" t="s">
        <v>2623</v>
      </c>
      <c r="O606" s="82"/>
      <c r="P606" s="82"/>
      <c r="Q606" s="76" t="s">
        <v>132</v>
      </c>
      <c r="R606" s="70">
        <v>1</v>
      </c>
      <c r="S606" s="70">
        <v>3</v>
      </c>
      <c r="T606" s="70">
        <f t="shared" si="43"/>
        <v>3</v>
      </c>
      <c r="U606" s="134" t="str">
        <f t="shared" si="44"/>
        <v>Katlanılabilir Riskler</v>
      </c>
      <c r="V606" s="80"/>
      <c r="W606" s="75" t="s">
        <v>136</v>
      </c>
    </row>
    <row r="607" spans="1:23" ht="160.5">
      <c r="A607" s="104">
        <v>604</v>
      </c>
      <c r="B607" s="77"/>
      <c r="C607" s="155" t="s">
        <v>1954</v>
      </c>
      <c r="D607" s="111" t="s">
        <v>26</v>
      </c>
      <c r="E607" s="110" t="s">
        <v>1162</v>
      </c>
      <c r="F607" s="178" t="s">
        <v>891</v>
      </c>
      <c r="G607" s="122" t="s">
        <v>1163</v>
      </c>
      <c r="H607" s="182" t="s">
        <v>2525</v>
      </c>
      <c r="I607" s="142">
        <v>3</v>
      </c>
      <c r="J607" s="143">
        <v>3</v>
      </c>
      <c r="K607" s="70">
        <f t="shared" si="42"/>
        <v>9</v>
      </c>
      <c r="L607" s="139" t="str">
        <f t="shared" si="41"/>
        <v>Orta Risk</v>
      </c>
      <c r="M607" s="185" t="s">
        <v>2629</v>
      </c>
      <c r="N607" s="232" t="s">
        <v>2623</v>
      </c>
      <c r="O607" s="82"/>
      <c r="P607" s="82"/>
      <c r="Q607" s="76" t="s">
        <v>132</v>
      </c>
      <c r="R607" s="70">
        <v>1</v>
      </c>
      <c r="S607" s="70">
        <v>3</v>
      </c>
      <c r="T607" s="70">
        <f t="shared" si="43"/>
        <v>3</v>
      </c>
      <c r="U607" s="134" t="str">
        <f t="shared" si="44"/>
        <v>Katlanılabilir Riskler</v>
      </c>
      <c r="V607" s="80"/>
      <c r="W607" s="75" t="s">
        <v>136</v>
      </c>
    </row>
    <row r="608" spans="1:23" ht="160.5">
      <c r="A608" s="104">
        <v>605</v>
      </c>
      <c r="B608" s="77"/>
      <c r="C608" s="155" t="s">
        <v>1955</v>
      </c>
      <c r="D608" s="111" t="s">
        <v>26</v>
      </c>
      <c r="E608" s="110" t="s">
        <v>1162</v>
      </c>
      <c r="F608" s="178" t="s">
        <v>892</v>
      </c>
      <c r="G608" s="122" t="s">
        <v>1163</v>
      </c>
      <c r="H608" s="182" t="s">
        <v>2525</v>
      </c>
      <c r="I608" s="142">
        <v>3</v>
      </c>
      <c r="J608" s="143">
        <v>3</v>
      </c>
      <c r="K608" s="70">
        <f t="shared" si="42"/>
        <v>9</v>
      </c>
      <c r="L608" s="139" t="str">
        <f t="shared" si="41"/>
        <v>Orta Risk</v>
      </c>
      <c r="M608" s="185" t="s">
        <v>2630</v>
      </c>
      <c r="N608" s="232" t="s">
        <v>2608</v>
      </c>
      <c r="O608" s="82"/>
      <c r="P608" s="82"/>
      <c r="Q608" s="76" t="s">
        <v>132</v>
      </c>
      <c r="R608" s="70">
        <v>1</v>
      </c>
      <c r="S608" s="70">
        <v>3</v>
      </c>
      <c r="T608" s="70">
        <f t="shared" si="43"/>
        <v>3</v>
      </c>
      <c r="U608" s="134" t="str">
        <f t="shared" si="44"/>
        <v>Katlanılabilir Riskler</v>
      </c>
      <c r="V608" s="80"/>
      <c r="W608" s="75" t="s">
        <v>136</v>
      </c>
    </row>
    <row r="609" spans="1:23" ht="160.5">
      <c r="A609" s="104">
        <v>606</v>
      </c>
      <c r="B609" s="77"/>
      <c r="C609" s="155" t="s">
        <v>1956</v>
      </c>
      <c r="D609" s="111" t="s">
        <v>26</v>
      </c>
      <c r="E609" s="110" t="s">
        <v>1162</v>
      </c>
      <c r="F609" s="178" t="s">
        <v>893</v>
      </c>
      <c r="G609" s="122" t="s">
        <v>1163</v>
      </c>
      <c r="H609" s="182" t="s">
        <v>2525</v>
      </c>
      <c r="I609" s="142">
        <v>3</v>
      </c>
      <c r="J609" s="143">
        <v>3</v>
      </c>
      <c r="K609" s="70">
        <f t="shared" si="42"/>
        <v>9</v>
      </c>
      <c r="L609" s="139" t="str">
        <f t="shared" si="41"/>
        <v>Orta Risk</v>
      </c>
      <c r="M609" s="185" t="s">
        <v>2631</v>
      </c>
      <c r="N609" s="232" t="s">
        <v>2632</v>
      </c>
      <c r="O609" s="82"/>
      <c r="P609" s="82"/>
      <c r="Q609" s="76" t="s">
        <v>132</v>
      </c>
      <c r="R609" s="70">
        <v>1</v>
      </c>
      <c r="S609" s="70">
        <v>3</v>
      </c>
      <c r="T609" s="70">
        <f t="shared" si="43"/>
        <v>3</v>
      </c>
      <c r="U609" s="134" t="str">
        <f t="shared" si="44"/>
        <v>Katlanılabilir Riskler</v>
      </c>
      <c r="V609" s="80"/>
      <c r="W609" s="75" t="s">
        <v>136</v>
      </c>
    </row>
    <row r="610" spans="1:23" ht="160.5">
      <c r="A610" s="104">
        <v>607</v>
      </c>
      <c r="B610" s="77"/>
      <c r="C610" s="155" t="s">
        <v>1957</v>
      </c>
      <c r="D610" s="111" t="s">
        <v>26</v>
      </c>
      <c r="E610" s="110" t="s">
        <v>1162</v>
      </c>
      <c r="F610" s="178" t="s">
        <v>894</v>
      </c>
      <c r="G610" s="122" t="s">
        <v>1163</v>
      </c>
      <c r="H610" s="182" t="s">
        <v>2525</v>
      </c>
      <c r="I610" s="142">
        <v>3</v>
      </c>
      <c r="J610" s="143">
        <v>3</v>
      </c>
      <c r="K610" s="70">
        <f t="shared" si="42"/>
        <v>9</v>
      </c>
      <c r="L610" s="139" t="str">
        <f t="shared" si="41"/>
        <v>Orta Risk</v>
      </c>
      <c r="M610" s="185" t="s">
        <v>2633</v>
      </c>
      <c r="N610" s="232" t="s">
        <v>2623</v>
      </c>
      <c r="O610" s="82"/>
      <c r="P610" s="82"/>
      <c r="Q610" s="76" t="s">
        <v>132</v>
      </c>
      <c r="R610" s="70">
        <v>1</v>
      </c>
      <c r="S610" s="70">
        <v>3</v>
      </c>
      <c r="T610" s="70">
        <f t="shared" si="43"/>
        <v>3</v>
      </c>
      <c r="U610" s="134" t="str">
        <f t="shared" si="44"/>
        <v>Katlanılabilir Riskler</v>
      </c>
      <c r="V610" s="80"/>
      <c r="W610" s="75" t="s">
        <v>136</v>
      </c>
    </row>
    <row r="611" spans="1:23" ht="160.5">
      <c r="A611" s="104">
        <v>608</v>
      </c>
      <c r="B611" s="77"/>
      <c r="C611" s="155" t="s">
        <v>1958</v>
      </c>
      <c r="D611" s="111" t="s">
        <v>26</v>
      </c>
      <c r="E611" s="110" t="s">
        <v>1162</v>
      </c>
      <c r="F611" s="178" t="s">
        <v>895</v>
      </c>
      <c r="G611" s="122" t="s">
        <v>1163</v>
      </c>
      <c r="H611" s="182" t="s">
        <v>2525</v>
      </c>
      <c r="I611" s="142">
        <v>3</v>
      </c>
      <c r="J611" s="143">
        <v>3</v>
      </c>
      <c r="K611" s="70">
        <f t="shared" si="42"/>
        <v>9</v>
      </c>
      <c r="L611" s="139" t="str">
        <f t="shared" si="41"/>
        <v>Orta Risk</v>
      </c>
      <c r="M611" s="185" t="s">
        <v>2634</v>
      </c>
      <c r="N611" s="232" t="s">
        <v>2623</v>
      </c>
      <c r="O611" s="82"/>
      <c r="P611" s="82"/>
      <c r="Q611" s="76" t="s">
        <v>132</v>
      </c>
      <c r="R611" s="70">
        <v>1</v>
      </c>
      <c r="S611" s="70">
        <v>3</v>
      </c>
      <c r="T611" s="70">
        <f t="shared" si="43"/>
        <v>3</v>
      </c>
      <c r="U611" s="134" t="str">
        <f t="shared" si="44"/>
        <v>Katlanılabilir Riskler</v>
      </c>
      <c r="V611" s="80"/>
      <c r="W611" s="75" t="s">
        <v>136</v>
      </c>
    </row>
    <row r="612" spans="1:23" ht="160.5">
      <c r="A612" s="104">
        <v>609</v>
      </c>
      <c r="B612" s="77"/>
      <c r="C612" s="155" t="s">
        <v>1959</v>
      </c>
      <c r="D612" s="111" t="s">
        <v>26</v>
      </c>
      <c r="E612" s="110" t="s">
        <v>1162</v>
      </c>
      <c r="F612" s="178" t="s">
        <v>896</v>
      </c>
      <c r="G612" s="122" t="s">
        <v>1163</v>
      </c>
      <c r="H612" s="182" t="s">
        <v>2525</v>
      </c>
      <c r="I612" s="142">
        <v>3</v>
      </c>
      <c r="J612" s="143">
        <v>3</v>
      </c>
      <c r="K612" s="70">
        <f t="shared" si="42"/>
        <v>9</v>
      </c>
      <c r="L612" s="139" t="str">
        <f t="shared" si="41"/>
        <v>Orta Risk</v>
      </c>
      <c r="M612" s="185" t="s">
        <v>2635</v>
      </c>
      <c r="N612" s="232" t="s">
        <v>2623</v>
      </c>
      <c r="O612" s="82"/>
      <c r="P612" s="82"/>
      <c r="Q612" s="76" t="s">
        <v>132</v>
      </c>
      <c r="R612" s="70">
        <v>1</v>
      </c>
      <c r="S612" s="70">
        <v>3</v>
      </c>
      <c r="T612" s="70">
        <f t="shared" si="43"/>
        <v>3</v>
      </c>
      <c r="U612" s="134" t="str">
        <f t="shared" si="44"/>
        <v>Katlanılabilir Riskler</v>
      </c>
      <c r="V612" s="80"/>
      <c r="W612" s="75" t="s">
        <v>136</v>
      </c>
    </row>
    <row r="613" spans="1:23" ht="160.5">
      <c r="A613" s="104">
        <v>610</v>
      </c>
      <c r="B613" s="77"/>
      <c r="C613" s="155" t="s">
        <v>1960</v>
      </c>
      <c r="D613" s="111" t="s">
        <v>26</v>
      </c>
      <c r="E613" s="110" t="s">
        <v>1162</v>
      </c>
      <c r="F613" s="178" t="s">
        <v>897</v>
      </c>
      <c r="G613" s="122" t="s">
        <v>1163</v>
      </c>
      <c r="H613" s="182" t="s">
        <v>2525</v>
      </c>
      <c r="I613" s="142">
        <v>3</v>
      </c>
      <c r="J613" s="143">
        <v>3</v>
      </c>
      <c r="K613" s="70">
        <f t="shared" si="42"/>
        <v>9</v>
      </c>
      <c r="L613" s="139" t="str">
        <f t="shared" si="41"/>
        <v>Orta Risk</v>
      </c>
      <c r="M613" s="185" t="s">
        <v>2636</v>
      </c>
      <c r="N613" s="232" t="s">
        <v>2623</v>
      </c>
      <c r="O613" s="82"/>
      <c r="P613" s="82"/>
      <c r="Q613" s="76" t="s">
        <v>132</v>
      </c>
      <c r="R613" s="70">
        <v>1</v>
      </c>
      <c r="S613" s="70">
        <v>3</v>
      </c>
      <c r="T613" s="70">
        <f t="shared" si="43"/>
        <v>3</v>
      </c>
      <c r="U613" s="134" t="str">
        <f t="shared" si="44"/>
        <v>Katlanılabilir Riskler</v>
      </c>
      <c r="V613" s="80"/>
      <c r="W613" s="75" t="s">
        <v>136</v>
      </c>
    </row>
    <row r="614" spans="1:23" ht="160.5">
      <c r="A614" s="104">
        <v>611</v>
      </c>
      <c r="B614" s="77"/>
      <c r="C614" s="155" t="s">
        <v>1961</v>
      </c>
      <c r="D614" s="111" t="s">
        <v>26</v>
      </c>
      <c r="E614" s="110" t="s">
        <v>1162</v>
      </c>
      <c r="F614" s="178" t="s">
        <v>898</v>
      </c>
      <c r="G614" s="122" t="s">
        <v>1163</v>
      </c>
      <c r="H614" s="182" t="s">
        <v>2525</v>
      </c>
      <c r="I614" s="142">
        <v>3</v>
      </c>
      <c r="J614" s="143">
        <v>3</v>
      </c>
      <c r="K614" s="70">
        <f t="shared" si="42"/>
        <v>9</v>
      </c>
      <c r="L614" s="139" t="str">
        <f t="shared" si="41"/>
        <v>Orta Risk</v>
      </c>
      <c r="M614" s="185"/>
      <c r="N614" s="232" t="s">
        <v>2623</v>
      </c>
      <c r="O614" s="82"/>
      <c r="P614" s="82"/>
      <c r="Q614" s="76" t="s">
        <v>132</v>
      </c>
      <c r="R614" s="70">
        <v>1</v>
      </c>
      <c r="S614" s="70">
        <v>3</v>
      </c>
      <c r="T614" s="70">
        <f t="shared" si="43"/>
        <v>3</v>
      </c>
      <c r="U614" s="134" t="str">
        <f t="shared" si="44"/>
        <v>Katlanılabilir Riskler</v>
      </c>
      <c r="V614" s="80"/>
      <c r="W614" s="75" t="s">
        <v>136</v>
      </c>
    </row>
    <row r="615" spans="1:23" ht="160.5">
      <c r="A615" s="104">
        <v>612</v>
      </c>
      <c r="B615" s="77"/>
      <c r="C615" s="155" t="s">
        <v>1962</v>
      </c>
      <c r="D615" s="111" t="s">
        <v>26</v>
      </c>
      <c r="E615" s="110" t="s">
        <v>1162</v>
      </c>
      <c r="F615" s="178" t="s">
        <v>899</v>
      </c>
      <c r="G615" s="122" t="s">
        <v>1163</v>
      </c>
      <c r="H615" s="182" t="s">
        <v>2525</v>
      </c>
      <c r="I615" s="142">
        <v>3</v>
      </c>
      <c r="J615" s="143">
        <v>3</v>
      </c>
      <c r="K615" s="70">
        <f t="shared" si="42"/>
        <v>9</v>
      </c>
      <c r="L615" s="139" t="str">
        <f t="shared" si="41"/>
        <v>Orta Risk</v>
      </c>
      <c r="M615" s="185" t="s">
        <v>2637</v>
      </c>
      <c r="N615" s="232" t="s">
        <v>2623</v>
      </c>
      <c r="O615" s="82"/>
      <c r="P615" s="82"/>
      <c r="Q615" s="76" t="s">
        <v>132</v>
      </c>
      <c r="R615" s="70">
        <v>1</v>
      </c>
      <c r="S615" s="70">
        <v>3</v>
      </c>
      <c r="T615" s="70">
        <f t="shared" si="43"/>
        <v>3</v>
      </c>
      <c r="U615" s="134" t="str">
        <f t="shared" si="44"/>
        <v>Katlanılabilir Riskler</v>
      </c>
      <c r="V615" s="80"/>
      <c r="W615" s="75" t="s">
        <v>136</v>
      </c>
    </row>
    <row r="616" spans="1:23" ht="204">
      <c r="A616" s="104">
        <v>613</v>
      </c>
      <c r="B616" s="77"/>
      <c r="C616" s="155" t="s">
        <v>1963</v>
      </c>
      <c r="D616" s="111" t="s">
        <v>26</v>
      </c>
      <c r="E616" s="110" t="s">
        <v>1162</v>
      </c>
      <c r="F616" s="178" t="s">
        <v>900</v>
      </c>
      <c r="G616" s="122" t="s">
        <v>1163</v>
      </c>
      <c r="H616" s="182" t="s">
        <v>2525</v>
      </c>
      <c r="I616" s="142">
        <v>3</v>
      </c>
      <c r="J616" s="143">
        <v>3</v>
      </c>
      <c r="K616" s="70">
        <f t="shared" si="42"/>
        <v>9</v>
      </c>
      <c r="L616" s="139" t="str">
        <f t="shared" si="41"/>
        <v>Orta Risk</v>
      </c>
      <c r="M616" s="185" t="s">
        <v>2638</v>
      </c>
      <c r="N616" s="232" t="s">
        <v>2623</v>
      </c>
      <c r="O616" s="82"/>
      <c r="P616" s="82"/>
      <c r="Q616" s="76" t="s">
        <v>132</v>
      </c>
      <c r="R616" s="70">
        <v>1</v>
      </c>
      <c r="S616" s="70">
        <v>3</v>
      </c>
      <c r="T616" s="70">
        <f t="shared" si="43"/>
        <v>3</v>
      </c>
      <c r="U616" s="134" t="str">
        <f t="shared" si="44"/>
        <v>Katlanılabilir Riskler</v>
      </c>
      <c r="V616" s="80"/>
      <c r="W616" s="75" t="s">
        <v>136</v>
      </c>
    </row>
    <row r="617" spans="1:23" ht="160.5">
      <c r="A617" s="104">
        <v>614</v>
      </c>
      <c r="B617" s="77"/>
      <c r="C617" s="155" t="s">
        <v>1964</v>
      </c>
      <c r="D617" s="111" t="s">
        <v>26</v>
      </c>
      <c r="E617" s="110" t="s">
        <v>1162</v>
      </c>
      <c r="F617" s="178" t="s">
        <v>901</v>
      </c>
      <c r="G617" s="122" t="s">
        <v>1163</v>
      </c>
      <c r="H617" s="182" t="s">
        <v>2525</v>
      </c>
      <c r="I617" s="142">
        <v>3</v>
      </c>
      <c r="J617" s="143">
        <v>3</v>
      </c>
      <c r="K617" s="70">
        <f t="shared" si="42"/>
        <v>9</v>
      </c>
      <c r="L617" s="139" t="str">
        <f t="shared" si="41"/>
        <v>Orta Risk</v>
      </c>
      <c r="M617" s="185" t="s">
        <v>2639</v>
      </c>
      <c r="N617" s="232" t="s">
        <v>2623</v>
      </c>
      <c r="O617" s="82"/>
      <c r="P617" s="82"/>
      <c r="Q617" s="76" t="s">
        <v>132</v>
      </c>
      <c r="R617" s="70">
        <v>1</v>
      </c>
      <c r="S617" s="70">
        <v>3</v>
      </c>
      <c r="T617" s="70">
        <f t="shared" si="43"/>
        <v>3</v>
      </c>
      <c r="U617" s="134" t="str">
        <f t="shared" si="44"/>
        <v>Katlanılabilir Riskler</v>
      </c>
      <c r="V617" s="80"/>
      <c r="W617" s="75" t="s">
        <v>136</v>
      </c>
    </row>
    <row r="618" spans="1:23" ht="160.5">
      <c r="A618" s="104">
        <v>615</v>
      </c>
      <c r="B618" s="77"/>
      <c r="C618" s="155" t="s">
        <v>1965</v>
      </c>
      <c r="D618" s="111" t="s">
        <v>26</v>
      </c>
      <c r="E618" s="110" t="s">
        <v>1162</v>
      </c>
      <c r="F618" s="178" t="s">
        <v>902</v>
      </c>
      <c r="G618" s="122" t="s">
        <v>1163</v>
      </c>
      <c r="H618" s="182" t="s">
        <v>2525</v>
      </c>
      <c r="I618" s="142">
        <v>3</v>
      </c>
      <c r="J618" s="143">
        <v>3</v>
      </c>
      <c r="K618" s="70">
        <f t="shared" si="42"/>
        <v>9</v>
      </c>
      <c r="L618" s="139" t="str">
        <f t="shared" si="41"/>
        <v>Orta Risk</v>
      </c>
      <c r="M618" s="185" t="s">
        <v>2640</v>
      </c>
      <c r="N618" s="232" t="s">
        <v>2641</v>
      </c>
      <c r="O618" s="82"/>
      <c r="P618" s="82"/>
      <c r="Q618" s="76" t="s">
        <v>132</v>
      </c>
      <c r="R618" s="70">
        <v>1</v>
      </c>
      <c r="S618" s="70">
        <v>3</v>
      </c>
      <c r="T618" s="70">
        <f t="shared" si="43"/>
        <v>3</v>
      </c>
      <c r="U618" s="134" t="str">
        <f t="shared" si="44"/>
        <v>Katlanılabilir Riskler</v>
      </c>
      <c r="V618" s="80"/>
      <c r="W618" s="75" t="s">
        <v>136</v>
      </c>
    </row>
    <row r="619" spans="1:23" ht="160.5">
      <c r="A619" s="104">
        <v>616</v>
      </c>
      <c r="B619" s="77"/>
      <c r="C619" s="155" t="s">
        <v>1966</v>
      </c>
      <c r="D619" s="111" t="s">
        <v>26</v>
      </c>
      <c r="E619" s="110" t="s">
        <v>1162</v>
      </c>
      <c r="F619" s="178" t="s">
        <v>903</v>
      </c>
      <c r="G619" s="122" t="s">
        <v>1163</v>
      </c>
      <c r="H619" s="182" t="s">
        <v>2525</v>
      </c>
      <c r="I619" s="142">
        <v>3</v>
      </c>
      <c r="J619" s="143">
        <v>3</v>
      </c>
      <c r="K619" s="70">
        <f t="shared" si="42"/>
        <v>9</v>
      </c>
      <c r="L619" s="139" t="str">
        <f t="shared" si="41"/>
        <v>Orta Risk</v>
      </c>
      <c r="M619" s="185" t="s">
        <v>2642</v>
      </c>
      <c r="N619" s="232" t="s">
        <v>2623</v>
      </c>
      <c r="O619" s="82"/>
      <c r="P619" s="82"/>
      <c r="Q619" s="76" t="s">
        <v>132</v>
      </c>
      <c r="R619" s="70">
        <v>1</v>
      </c>
      <c r="S619" s="70">
        <v>3</v>
      </c>
      <c r="T619" s="70">
        <f t="shared" si="43"/>
        <v>3</v>
      </c>
      <c r="U619" s="134" t="str">
        <f t="shared" si="44"/>
        <v>Katlanılabilir Riskler</v>
      </c>
      <c r="V619" s="80"/>
      <c r="W619" s="75" t="s">
        <v>136</v>
      </c>
    </row>
    <row r="620" spans="1:23" ht="160.5">
      <c r="A620" s="104">
        <v>617</v>
      </c>
      <c r="B620" s="77"/>
      <c r="C620" s="155" t="s">
        <v>1967</v>
      </c>
      <c r="D620" s="111" t="s">
        <v>26</v>
      </c>
      <c r="E620" s="110" t="s">
        <v>1162</v>
      </c>
      <c r="F620" s="178" t="s">
        <v>904</v>
      </c>
      <c r="G620" s="122" t="s">
        <v>1163</v>
      </c>
      <c r="H620" s="182" t="s">
        <v>2525</v>
      </c>
      <c r="I620" s="142">
        <v>3</v>
      </c>
      <c r="J620" s="143">
        <v>3</v>
      </c>
      <c r="K620" s="70">
        <f t="shared" si="42"/>
        <v>9</v>
      </c>
      <c r="L620" s="139" t="str">
        <f t="shared" si="41"/>
        <v>Orta Risk</v>
      </c>
      <c r="M620" s="185" t="s">
        <v>2643</v>
      </c>
      <c r="N620" s="232" t="s">
        <v>2623</v>
      </c>
      <c r="O620" s="82"/>
      <c r="P620" s="82"/>
      <c r="Q620" s="76" t="s">
        <v>132</v>
      </c>
      <c r="R620" s="70">
        <v>1</v>
      </c>
      <c r="S620" s="70">
        <v>3</v>
      </c>
      <c r="T620" s="70">
        <f t="shared" si="43"/>
        <v>3</v>
      </c>
      <c r="U620" s="134" t="str">
        <f t="shared" si="44"/>
        <v>Katlanılabilir Riskler</v>
      </c>
      <c r="V620" s="80"/>
      <c r="W620" s="75" t="s">
        <v>136</v>
      </c>
    </row>
    <row r="621" spans="1:23" ht="160.5">
      <c r="A621" s="104">
        <v>618</v>
      </c>
      <c r="B621" s="77"/>
      <c r="C621" s="155" t="s">
        <v>1968</v>
      </c>
      <c r="D621" s="111" t="s">
        <v>26</v>
      </c>
      <c r="E621" s="110" t="s">
        <v>1162</v>
      </c>
      <c r="F621" s="178" t="s">
        <v>905</v>
      </c>
      <c r="G621" s="122" t="s">
        <v>1163</v>
      </c>
      <c r="H621" s="182" t="s">
        <v>2525</v>
      </c>
      <c r="I621" s="142">
        <v>3</v>
      </c>
      <c r="J621" s="143">
        <v>3</v>
      </c>
      <c r="K621" s="70">
        <f t="shared" si="42"/>
        <v>9</v>
      </c>
      <c r="L621" s="139" t="str">
        <f t="shared" si="41"/>
        <v>Orta Risk</v>
      </c>
      <c r="M621" s="185" t="s">
        <v>2644</v>
      </c>
      <c r="N621" s="232" t="s">
        <v>145</v>
      </c>
      <c r="O621" s="82"/>
      <c r="P621" s="82"/>
      <c r="Q621" s="76" t="s">
        <v>132</v>
      </c>
      <c r="R621" s="70">
        <v>1</v>
      </c>
      <c r="S621" s="70">
        <v>3</v>
      </c>
      <c r="T621" s="70">
        <f t="shared" si="43"/>
        <v>3</v>
      </c>
      <c r="U621" s="134" t="str">
        <f t="shared" si="44"/>
        <v>Katlanılabilir Riskler</v>
      </c>
      <c r="V621" s="80"/>
      <c r="W621" s="75" t="s">
        <v>136</v>
      </c>
    </row>
    <row r="622" spans="1:23" ht="160.5">
      <c r="A622" s="104">
        <v>619</v>
      </c>
      <c r="B622" s="77"/>
      <c r="C622" s="155" t="s">
        <v>1969</v>
      </c>
      <c r="D622" s="111" t="s">
        <v>26</v>
      </c>
      <c r="E622" s="110" t="s">
        <v>1162</v>
      </c>
      <c r="F622" s="179" t="s">
        <v>906</v>
      </c>
      <c r="G622" s="122" t="s">
        <v>1163</v>
      </c>
      <c r="H622" s="182" t="s">
        <v>2525</v>
      </c>
      <c r="I622" s="142">
        <v>3</v>
      </c>
      <c r="J622" s="143">
        <v>3</v>
      </c>
      <c r="K622" s="70">
        <f t="shared" si="42"/>
        <v>9</v>
      </c>
      <c r="L622" s="139" t="str">
        <f t="shared" si="41"/>
        <v>Orta Risk</v>
      </c>
      <c r="M622" s="185" t="s">
        <v>2645</v>
      </c>
      <c r="N622" s="232" t="s">
        <v>2641</v>
      </c>
      <c r="O622" s="82"/>
      <c r="P622" s="82"/>
      <c r="Q622" s="76" t="s">
        <v>132</v>
      </c>
      <c r="R622" s="70">
        <v>1</v>
      </c>
      <c r="S622" s="70">
        <v>3</v>
      </c>
      <c r="T622" s="70">
        <f t="shared" si="43"/>
        <v>3</v>
      </c>
      <c r="U622" s="134" t="str">
        <f t="shared" si="44"/>
        <v>Katlanılabilir Riskler</v>
      </c>
      <c r="V622" s="80"/>
      <c r="W622" s="75" t="s">
        <v>136</v>
      </c>
    </row>
    <row r="623" spans="1:23" ht="160.5">
      <c r="A623" s="104">
        <v>620</v>
      </c>
      <c r="B623" s="77"/>
      <c r="C623" s="155" t="s">
        <v>1970</v>
      </c>
      <c r="D623" s="111" t="s">
        <v>26</v>
      </c>
      <c r="E623" s="110" t="s">
        <v>1162</v>
      </c>
      <c r="F623" s="179" t="s">
        <v>907</v>
      </c>
      <c r="G623" s="122" t="s">
        <v>1163</v>
      </c>
      <c r="H623" s="182" t="s">
        <v>2525</v>
      </c>
      <c r="I623" s="142">
        <v>3</v>
      </c>
      <c r="J623" s="143">
        <v>3</v>
      </c>
      <c r="K623" s="70">
        <f t="shared" si="42"/>
        <v>9</v>
      </c>
      <c r="L623" s="139" t="str">
        <f t="shared" si="41"/>
        <v>Orta Risk</v>
      </c>
      <c r="M623" s="185" t="s">
        <v>2646</v>
      </c>
      <c r="N623" s="232" t="s">
        <v>2632</v>
      </c>
      <c r="O623" s="82"/>
      <c r="P623" s="82"/>
      <c r="Q623" s="76" t="s">
        <v>132</v>
      </c>
      <c r="R623" s="70">
        <v>1</v>
      </c>
      <c r="S623" s="70">
        <v>3</v>
      </c>
      <c r="T623" s="70">
        <f t="shared" si="43"/>
        <v>3</v>
      </c>
      <c r="U623" s="134" t="str">
        <f t="shared" si="44"/>
        <v>Katlanılabilir Riskler</v>
      </c>
      <c r="V623" s="80"/>
      <c r="W623" s="75" t="s">
        <v>136</v>
      </c>
    </row>
    <row r="624" spans="1:23" ht="160.5">
      <c r="A624" s="104">
        <v>621</v>
      </c>
      <c r="B624" s="77"/>
      <c r="C624" s="155" t="s">
        <v>1971</v>
      </c>
      <c r="D624" s="111" t="s">
        <v>26</v>
      </c>
      <c r="E624" s="110" t="s">
        <v>1162</v>
      </c>
      <c r="F624" s="179" t="s">
        <v>908</v>
      </c>
      <c r="G624" s="122" t="s">
        <v>1163</v>
      </c>
      <c r="H624" s="182" t="s">
        <v>2525</v>
      </c>
      <c r="I624" s="142">
        <v>3</v>
      </c>
      <c r="J624" s="143">
        <v>3</v>
      </c>
      <c r="K624" s="70">
        <f t="shared" si="42"/>
        <v>9</v>
      </c>
      <c r="L624" s="139" t="str">
        <f t="shared" si="41"/>
        <v>Orta Risk</v>
      </c>
      <c r="M624" s="185" t="s">
        <v>2647</v>
      </c>
      <c r="N624" s="232" t="s">
        <v>2623</v>
      </c>
      <c r="O624" s="82"/>
      <c r="P624" s="82"/>
      <c r="Q624" s="76" t="s">
        <v>132</v>
      </c>
      <c r="R624" s="70">
        <v>1</v>
      </c>
      <c r="S624" s="70">
        <v>3</v>
      </c>
      <c r="T624" s="70">
        <f t="shared" si="43"/>
        <v>3</v>
      </c>
      <c r="U624" s="134" t="str">
        <f t="shared" si="44"/>
        <v>Katlanılabilir Riskler</v>
      </c>
      <c r="V624" s="80"/>
      <c r="W624" s="75" t="s">
        <v>136</v>
      </c>
    </row>
    <row r="625" spans="1:23" ht="160.5">
      <c r="A625" s="104">
        <v>622</v>
      </c>
      <c r="B625" s="77"/>
      <c r="C625" s="155" t="s">
        <v>1972</v>
      </c>
      <c r="D625" s="111" t="s">
        <v>26</v>
      </c>
      <c r="E625" s="110" t="s">
        <v>1162</v>
      </c>
      <c r="F625" s="179" t="s">
        <v>909</v>
      </c>
      <c r="G625" s="122" t="s">
        <v>1163</v>
      </c>
      <c r="H625" s="182" t="s">
        <v>2526</v>
      </c>
      <c r="I625" s="142">
        <v>3</v>
      </c>
      <c r="J625" s="143">
        <v>3</v>
      </c>
      <c r="K625" s="70">
        <f t="shared" si="42"/>
        <v>9</v>
      </c>
      <c r="L625" s="139" t="str">
        <f t="shared" si="41"/>
        <v>Orta Risk</v>
      </c>
      <c r="M625" s="185" t="s">
        <v>2648</v>
      </c>
      <c r="N625" s="232" t="s">
        <v>2632</v>
      </c>
      <c r="O625" s="82"/>
      <c r="P625" s="82"/>
      <c r="Q625" s="76" t="s">
        <v>132</v>
      </c>
      <c r="R625" s="70">
        <v>1</v>
      </c>
      <c r="S625" s="70">
        <v>3</v>
      </c>
      <c r="T625" s="70">
        <f t="shared" si="43"/>
        <v>3</v>
      </c>
      <c r="U625" s="134" t="str">
        <f t="shared" si="44"/>
        <v>Katlanılabilir Riskler</v>
      </c>
      <c r="V625" s="80"/>
      <c r="W625" s="75" t="s">
        <v>136</v>
      </c>
    </row>
    <row r="626" spans="1:23" ht="160.5">
      <c r="A626" s="104">
        <v>623</v>
      </c>
      <c r="B626" s="77"/>
      <c r="C626" s="155" t="s">
        <v>1973</v>
      </c>
      <c r="D626" s="111" t="s">
        <v>26</v>
      </c>
      <c r="E626" s="110" t="s">
        <v>1162</v>
      </c>
      <c r="F626" s="179" t="s">
        <v>910</v>
      </c>
      <c r="G626" s="122" t="s">
        <v>1163</v>
      </c>
      <c r="H626" s="182" t="s">
        <v>2527</v>
      </c>
      <c r="I626" s="142">
        <v>3</v>
      </c>
      <c r="J626" s="143">
        <v>3</v>
      </c>
      <c r="K626" s="70">
        <f t="shared" si="42"/>
        <v>9</v>
      </c>
      <c r="L626" s="139" t="str">
        <f t="shared" si="41"/>
        <v>Orta Risk</v>
      </c>
      <c r="M626" s="185" t="s">
        <v>2649</v>
      </c>
      <c r="N626" s="232" t="s">
        <v>2623</v>
      </c>
      <c r="O626" s="82"/>
      <c r="P626" s="82"/>
      <c r="Q626" s="76" t="s">
        <v>132</v>
      </c>
      <c r="R626" s="70">
        <v>1</v>
      </c>
      <c r="S626" s="70">
        <v>3</v>
      </c>
      <c r="T626" s="70">
        <f t="shared" si="43"/>
        <v>3</v>
      </c>
      <c r="U626" s="134" t="str">
        <f t="shared" si="44"/>
        <v>Katlanılabilir Riskler</v>
      </c>
      <c r="V626" s="80"/>
      <c r="W626" s="75" t="s">
        <v>136</v>
      </c>
    </row>
    <row r="627" spans="1:23" ht="160.5">
      <c r="A627" s="104">
        <v>624</v>
      </c>
      <c r="B627" s="77"/>
      <c r="C627" s="155" t="s">
        <v>1974</v>
      </c>
      <c r="D627" s="111" t="s">
        <v>26</v>
      </c>
      <c r="E627" s="110" t="s">
        <v>1162</v>
      </c>
      <c r="F627" s="179" t="s">
        <v>911</v>
      </c>
      <c r="G627" s="122" t="s">
        <v>1163</v>
      </c>
      <c r="H627" s="182" t="s">
        <v>2525</v>
      </c>
      <c r="I627" s="142">
        <v>3</v>
      </c>
      <c r="J627" s="143">
        <v>3</v>
      </c>
      <c r="K627" s="70">
        <f t="shared" si="42"/>
        <v>9</v>
      </c>
      <c r="L627" s="139" t="str">
        <f t="shared" si="41"/>
        <v>Orta Risk</v>
      </c>
      <c r="M627" s="185" t="s">
        <v>2650</v>
      </c>
      <c r="N627" s="232" t="s">
        <v>2623</v>
      </c>
      <c r="O627" s="82"/>
      <c r="P627" s="82"/>
      <c r="Q627" s="76" t="s">
        <v>132</v>
      </c>
      <c r="R627" s="70">
        <v>1</v>
      </c>
      <c r="S627" s="70">
        <v>3</v>
      </c>
      <c r="T627" s="70">
        <f t="shared" si="43"/>
        <v>3</v>
      </c>
      <c r="U627" s="134" t="str">
        <f t="shared" si="44"/>
        <v>Katlanılabilir Riskler</v>
      </c>
      <c r="V627" s="80"/>
      <c r="W627" s="75" t="s">
        <v>136</v>
      </c>
    </row>
    <row r="628" spans="1:23" ht="160.5">
      <c r="A628" s="104">
        <v>625</v>
      </c>
      <c r="B628" s="77"/>
      <c r="C628" s="155" t="s">
        <v>1975</v>
      </c>
      <c r="D628" s="111" t="s">
        <v>26</v>
      </c>
      <c r="E628" s="110" t="s">
        <v>1162</v>
      </c>
      <c r="F628" s="179" t="s">
        <v>912</v>
      </c>
      <c r="G628" s="122" t="s">
        <v>1163</v>
      </c>
      <c r="H628" s="182" t="s">
        <v>2525</v>
      </c>
      <c r="I628" s="142">
        <v>3</v>
      </c>
      <c r="J628" s="143">
        <v>3</v>
      </c>
      <c r="K628" s="70">
        <f t="shared" si="42"/>
        <v>9</v>
      </c>
      <c r="L628" s="139" t="str">
        <f t="shared" si="41"/>
        <v>Orta Risk</v>
      </c>
      <c r="M628" s="185" t="s">
        <v>2651</v>
      </c>
      <c r="N628" s="232" t="s">
        <v>2623</v>
      </c>
      <c r="O628" s="82"/>
      <c r="P628" s="82"/>
      <c r="Q628" s="76" t="s">
        <v>132</v>
      </c>
      <c r="R628" s="70">
        <v>1</v>
      </c>
      <c r="S628" s="70">
        <v>3</v>
      </c>
      <c r="T628" s="70">
        <f t="shared" si="43"/>
        <v>3</v>
      </c>
      <c r="U628" s="134" t="str">
        <f t="shared" si="44"/>
        <v>Katlanılabilir Riskler</v>
      </c>
      <c r="V628" s="80"/>
      <c r="W628" s="75" t="s">
        <v>136</v>
      </c>
    </row>
    <row r="629" spans="1:23" ht="160.5">
      <c r="A629" s="104">
        <v>626</v>
      </c>
      <c r="B629" s="77"/>
      <c r="C629" s="155" t="s">
        <v>1976</v>
      </c>
      <c r="D629" s="111" t="s">
        <v>26</v>
      </c>
      <c r="E629" s="110" t="s">
        <v>1162</v>
      </c>
      <c r="F629" s="179" t="s">
        <v>913</v>
      </c>
      <c r="G629" s="122" t="s">
        <v>1163</v>
      </c>
      <c r="H629" s="182" t="s">
        <v>2525</v>
      </c>
      <c r="I629" s="142">
        <v>3</v>
      </c>
      <c r="J629" s="143">
        <v>3</v>
      </c>
      <c r="K629" s="70">
        <f t="shared" si="42"/>
        <v>9</v>
      </c>
      <c r="L629" s="139" t="str">
        <f t="shared" si="41"/>
        <v>Orta Risk</v>
      </c>
      <c r="M629" s="185" t="s">
        <v>2652</v>
      </c>
      <c r="N629" s="232" t="s">
        <v>2623</v>
      </c>
      <c r="O629" s="82"/>
      <c r="P629" s="82"/>
      <c r="Q629" s="76" t="s">
        <v>132</v>
      </c>
      <c r="R629" s="70">
        <v>1</v>
      </c>
      <c r="S629" s="70">
        <v>3</v>
      </c>
      <c r="T629" s="70">
        <f t="shared" si="43"/>
        <v>3</v>
      </c>
      <c r="U629" s="134" t="str">
        <f t="shared" si="44"/>
        <v>Katlanılabilir Riskler</v>
      </c>
      <c r="V629" s="80"/>
      <c r="W629" s="75" t="s">
        <v>136</v>
      </c>
    </row>
    <row r="630" spans="1:23" ht="160.5">
      <c r="A630" s="104">
        <v>627</v>
      </c>
      <c r="B630" s="77"/>
      <c r="C630" s="155" t="s">
        <v>1977</v>
      </c>
      <c r="D630" s="111" t="s">
        <v>26</v>
      </c>
      <c r="E630" s="110" t="s">
        <v>1162</v>
      </c>
      <c r="F630" s="179" t="s">
        <v>914</v>
      </c>
      <c r="G630" s="122" t="s">
        <v>1163</v>
      </c>
      <c r="H630" s="182" t="s">
        <v>2525</v>
      </c>
      <c r="I630" s="142">
        <v>3</v>
      </c>
      <c r="J630" s="143">
        <v>3</v>
      </c>
      <c r="K630" s="70">
        <f t="shared" si="42"/>
        <v>9</v>
      </c>
      <c r="L630" s="139" t="str">
        <f t="shared" si="41"/>
        <v>Orta Risk</v>
      </c>
      <c r="M630" s="185" t="s">
        <v>2653</v>
      </c>
      <c r="N630" s="232" t="s">
        <v>2623</v>
      </c>
      <c r="O630" s="82"/>
      <c r="P630" s="82"/>
      <c r="Q630" s="76" t="s">
        <v>132</v>
      </c>
      <c r="R630" s="70">
        <v>1</v>
      </c>
      <c r="S630" s="70">
        <v>3</v>
      </c>
      <c r="T630" s="70">
        <f t="shared" si="43"/>
        <v>3</v>
      </c>
      <c r="U630" s="134" t="str">
        <f t="shared" si="44"/>
        <v>Katlanılabilir Riskler</v>
      </c>
      <c r="V630" s="80"/>
      <c r="W630" s="75" t="s">
        <v>136</v>
      </c>
    </row>
    <row r="631" spans="1:23" ht="160.5">
      <c r="A631" s="104">
        <v>628</v>
      </c>
      <c r="B631" s="77"/>
      <c r="C631" s="155" t="s">
        <v>1978</v>
      </c>
      <c r="D631" s="111" t="s">
        <v>26</v>
      </c>
      <c r="E631" s="110" t="s">
        <v>1162</v>
      </c>
      <c r="F631" s="179" t="s">
        <v>915</v>
      </c>
      <c r="G631" s="122" t="s">
        <v>1163</v>
      </c>
      <c r="H631" s="182" t="s">
        <v>2525</v>
      </c>
      <c r="I631" s="142">
        <v>3</v>
      </c>
      <c r="J631" s="143">
        <v>3</v>
      </c>
      <c r="K631" s="70">
        <f t="shared" si="42"/>
        <v>9</v>
      </c>
      <c r="L631" s="139" t="str">
        <f t="shared" si="41"/>
        <v>Orta Risk</v>
      </c>
      <c r="M631" s="185" t="s">
        <v>2654</v>
      </c>
      <c r="N631" s="232" t="s">
        <v>2623</v>
      </c>
      <c r="O631" s="82"/>
      <c r="P631" s="82"/>
      <c r="Q631" s="76" t="s">
        <v>132</v>
      </c>
      <c r="R631" s="70">
        <v>1</v>
      </c>
      <c r="S631" s="70">
        <v>3</v>
      </c>
      <c r="T631" s="70">
        <f t="shared" si="43"/>
        <v>3</v>
      </c>
      <c r="U631" s="134" t="str">
        <f t="shared" si="44"/>
        <v>Katlanılabilir Riskler</v>
      </c>
      <c r="V631" s="80"/>
      <c r="W631" s="75" t="s">
        <v>136</v>
      </c>
    </row>
    <row r="632" spans="1:23" ht="160.5">
      <c r="A632" s="104">
        <v>629</v>
      </c>
      <c r="B632" s="77"/>
      <c r="C632" s="155" t="s">
        <v>1979</v>
      </c>
      <c r="D632" s="111" t="s">
        <v>26</v>
      </c>
      <c r="E632" s="110" t="s">
        <v>1162</v>
      </c>
      <c r="F632" s="179" t="s">
        <v>916</v>
      </c>
      <c r="G632" s="122" t="s">
        <v>1163</v>
      </c>
      <c r="H632" s="182" t="s">
        <v>2525</v>
      </c>
      <c r="I632" s="142">
        <v>3</v>
      </c>
      <c r="J632" s="143">
        <v>3</v>
      </c>
      <c r="K632" s="70">
        <f t="shared" si="42"/>
        <v>9</v>
      </c>
      <c r="L632" s="139" t="str">
        <f t="shared" si="41"/>
        <v>Orta Risk</v>
      </c>
      <c r="M632" s="185" t="s">
        <v>2655</v>
      </c>
      <c r="N632" s="232" t="s">
        <v>2623</v>
      </c>
      <c r="O632" s="82"/>
      <c r="P632" s="82"/>
      <c r="Q632" s="76" t="s">
        <v>132</v>
      </c>
      <c r="R632" s="70">
        <v>1</v>
      </c>
      <c r="S632" s="70">
        <v>3</v>
      </c>
      <c r="T632" s="70">
        <f t="shared" si="43"/>
        <v>3</v>
      </c>
      <c r="U632" s="134" t="str">
        <f t="shared" si="44"/>
        <v>Katlanılabilir Riskler</v>
      </c>
      <c r="V632" s="80"/>
      <c r="W632" s="75" t="s">
        <v>136</v>
      </c>
    </row>
    <row r="633" spans="1:23" ht="160.5">
      <c r="A633" s="104">
        <v>630</v>
      </c>
      <c r="B633" s="77"/>
      <c r="C633" s="155" t="s">
        <v>1980</v>
      </c>
      <c r="D633" s="111" t="s">
        <v>26</v>
      </c>
      <c r="E633" s="110" t="s">
        <v>1162</v>
      </c>
      <c r="F633" s="179" t="s">
        <v>917</v>
      </c>
      <c r="G633" s="122" t="s">
        <v>1163</v>
      </c>
      <c r="H633" s="182" t="s">
        <v>2525</v>
      </c>
      <c r="I633" s="142">
        <v>3</v>
      </c>
      <c r="J633" s="143">
        <v>3</v>
      </c>
      <c r="K633" s="70">
        <f t="shared" si="42"/>
        <v>9</v>
      </c>
      <c r="L633" s="139" t="str">
        <f t="shared" si="41"/>
        <v>Orta Risk</v>
      </c>
      <c r="M633" s="185" t="s">
        <v>2656</v>
      </c>
      <c r="N633" s="232" t="s">
        <v>2623</v>
      </c>
      <c r="O633" s="82"/>
      <c r="P633" s="82"/>
      <c r="Q633" s="76" t="s">
        <v>132</v>
      </c>
      <c r="R633" s="70">
        <v>1</v>
      </c>
      <c r="S633" s="70">
        <v>3</v>
      </c>
      <c r="T633" s="70">
        <f t="shared" si="43"/>
        <v>3</v>
      </c>
      <c r="U633" s="134" t="str">
        <f t="shared" si="44"/>
        <v>Katlanılabilir Riskler</v>
      </c>
      <c r="V633" s="80"/>
      <c r="W633" s="75" t="s">
        <v>136</v>
      </c>
    </row>
    <row r="634" spans="1:23" ht="160.5">
      <c r="A634" s="104">
        <v>631</v>
      </c>
      <c r="B634" s="77"/>
      <c r="C634" s="155" t="s">
        <v>1981</v>
      </c>
      <c r="D634" s="111" t="s">
        <v>26</v>
      </c>
      <c r="E634" s="110" t="s">
        <v>1162</v>
      </c>
      <c r="F634" s="179" t="s">
        <v>918</v>
      </c>
      <c r="G634" s="122" t="s">
        <v>1163</v>
      </c>
      <c r="H634" s="182" t="s">
        <v>2525</v>
      </c>
      <c r="I634" s="142">
        <v>3</v>
      </c>
      <c r="J634" s="143">
        <v>3</v>
      </c>
      <c r="K634" s="70">
        <f t="shared" si="42"/>
        <v>9</v>
      </c>
      <c r="L634" s="139" t="str">
        <f t="shared" si="41"/>
        <v>Orta Risk</v>
      </c>
      <c r="M634" s="185" t="s">
        <v>2657</v>
      </c>
      <c r="N634" s="232" t="s">
        <v>2541</v>
      </c>
      <c r="O634" s="82"/>
      <c r="P634" s="82"/>
      <c r="Q634" s="76" t="s">
        <v>132</v>
      </c>
      <c r="R634" s="70">
        <v>1</v>
      </c>
      <c r="S634" s="70">
        <v>3</v>
      </c>
      <c r="T634" s="70">
        <f t="shared" si="43"/>
        <v>3</v>
      </c>
      <c r="U634" s="134" t="str">
        <f t="shared" si="44"/>
        <v>Katlanılabilir Riskler</v>
      </c>
      <c r="V634" s="80"/>
      <c r="W634" s="75" t="s">
        <v>136</v>
      </c>
    </row>
    <row r="635" spans="1:23" ht="160.5">
      <c r="A635" s="104">
        <v>632</v>
      </c>
      <c r="B635" s="77"/>
      <c r="C635" s="155" t="s">
        <v>1982</v>
      </c>
      <c r="D635" s="111" t="s">
        <v>26</v>
      </c>
      <c r="E635" s="110" t="s">
        <v>1162</v>
      </c>
      <c r="F635" s="179" t="s">
        <v>919</v>
      </c>
      <c r="G635" s="122" t="s">
        <v>1163</v>
      </c>
      <c r="H635" s="182" t="s">
        <v>2525</v>
      </c>
      <c r="I635" s="142">
        <v>3</v>
      </c>
      <c r="J635" s="143">
        <v>3</v>
      </c>
      <c r="K635" s="70">
        <f t="shared" si="42"/>
        <v>9</v>
      </c>
      <c r="L635" s="139" t="str">
        <f t="shared" si="41"/>
        <v>Orta Risk</v>
      </c>
      <c r="M635" s="185" t="s">
        <v>2658</v>
      </c>
      <c r="N635" s="232" t="s">
        <v>2608</v>
      </c>
      <c r="O635" s="82"/>
      <c r="P635" s="82"/>
      <c r="Q635" s="76" t="s">
        <v>132</v>
      </c>
      <c r="R635" s="70">
        <v>1</v>
      </c>
      <c r="S635" s="70">
        <v>3</v>
      </c>
      <c r="T635" s="70">
        <f t="shared" si="43"/>
        <v>3</v>
      </c>
      <c r="U635" s="134" t="str">
        <f t="shared" si="44"/>
        <v>Katlanılabilir Riskler</v>
      </c>
      <c r="V635" s="80"/>
      <c r="W635" s="75" t="s">
        <v>136</v>
      </c>
    </row>
    <row r="636" spans="1:23" ht="160.5">
      <c r="A636" s="104">
        <v>633</v>
      </c>
      <c r="B636" s="77"/>
      <c r="C636" s="155" t="s">
        <v>1983</v>
      </c>
      <c r="D636" s="111" t="s">
        <v>26</v>
      </c>
      <c r="E636" s="110" t="s">
        <v>1162</v>
      </c>
      <c r="F636" s="179" t="s">
        <v>920</v>
      </c>
      <c r="G636" s="122" t="s">
        <v>1163</v>
      </c>
      <c r="H636" s="182" t="s">
        <v>2525</v>
      </c>
      <c r="I636" s="142">
        <v>3</v>
      </c>
      <c r="J636" s="143">
        <v>3</v>
      </c>
      <c r="K636" s="70">
        <f t="shared" si="42"/>
        <v>9</v>
      </c>
      <c r="L636" s="139" t="str">
        <f t="shared" si="41"/>
        <v>Orta Risk</v>
      </c>
      <c r="M636" s="221" t="s">
        <v>2659</v>
      </c>
      <c r="N636" s="232" t="s">
        <v>2660</v>
      </c>
      <c r="O636" s="82"/>
      <c r="P636" s="82"/>
      <c r="Q636" s="76" t="s">
        <v>132</v>
      </c>
      <c r="R636" s="70">
        <v>1</v>
      </c>
      <c r="S636" s="70">
        <v>3</v>
      </c>
      <c r="T636" s="70">
        <f t="shared" si="43"/>
        <v>3</v>
      </c>
      <c r="U636" s="134" t="str">
        <f t="shared" si="44"/>
        <v>Katlanılabilir Riskler</v>
      </c>
      <c r="V636" s="80"/>
      <c r="W636" s="75" t="s">
        <v>136</v>
      </c>
    </row>
    <row r="637" spans="1:23" ht="160.5">
      <c r="A637" s="104">
        <v>634</v>
      </c>
      <c r="B637" s="77"/>
      <c r="C637" s="155" t="s">
        <v>1984</v>
      </c>
      <c r="D637" s="111" t="s">
        <v>26</v>
      </c>
      <c r="E637" s="110" t="s">
        <v>1162</v>
      </c>
      <c r="F637" s="179" t="s">
        <v>921</v>
      </c>
      <c r="G637" s="122" t="s">
        <v>1163</v>
      </c>
      <c r="H637" s="182" t="s">
        <v>2525</v>
      </c>
      <c r="I637" s="142">
        <v>3</v>
      </c>
      <c r="J637" s="143">
        <v>3</v>
      </c>
      <c r="K637" s="70">
        <f t="shared" si="42"/>
        <v>9</v>
      </c>
      <c r="L637" s="139" t="str">
        <f t="shared" si="41"/>
        <v>Orta Risk</v>
      </c>
      <c r="M637" s="185" t="s">
        <v>2661</v>
      </c>
      <c r="N637" s="232" t="s">
        <v>2660</v>
      </c>
      <c r="O637" s="82"/>
      <c r="P637" s="82"/>
      <c r="Q637" s="76" t="s">
        <v>132</v>
      </c>
      <c r="R637" s="70">
        <v>1</v>
      </c>
      <c r="S637" s="70">
        <v>3</v>
      </c>
      <c r="T637" s="70">
        <f t="shared" si="43"/>
        <v>3</v>
      </c>
      <c r="U637" s="134" t="str">
        <f t="shared" si="44"/>
        <v>Katlanılabilir Riskler</v>
      </c>
      <c r="V637" s="80"/>
      <c r="W637" s="75" t="s">
        <v>136</v>
      </c>
    </row>
    <row r="638" spans="1:23" ht="160.5">
      <c r="A638" s="104">
        <v>635</v>
      </c>
      <c r="B638" s="77"/>
      <c r="C638" s="155" t="s">
        <v>1985</v>
      </c>
      <c r="D638" s="111" t="s">
        <v>26</v>
      </c>
      <c r="E638" s="110" t="s">
        <v>1162</v>
      </c>
      <c r="F638" s="179" t="s">
        <v>922</v>
      </c>
      <c r="G638" s="122" t="s">
        <v>1163</v>
      </c>
      <c r="H638" s="182" t="s">
        <v>2525</v>
      </c>
      <c r="I638" s="142">
        <v>3</v>
      </c>
      <c r="J638" s="143">
        <v>3</v>
      </c>
      <c r="K638" s="70">
        <f t="shared" si="42"/>
        <v>9</v>
      </c>
      <c r="L638" s="139" t="str">
        <f t="shared" si="41"/>
        <v>Orta Risk</v>
      </c>
      <c r="M638" s="185" t="s">
        <v>2662</v>
      </c>
      <c r="N638" s="232" t="s">
        <v>2660</v>
      </c>
      <c r="O638" s="82"/>
      <c r="P638" s="82"/>
      <c r="Q638" s="76" t="s">
        <v>132</v>
      </c>
      <c r="R638" s="70">
        <v>1</v>
      </c>
      <c r="S638" s="70">
        <v>3</v>
      </c>
      <c r="T638" s="70">
        <f t="shared" si="43"/>
        <v>3</v>
      </c>
      <c r="U638" s="134" t="str">
        <f t="shared" si="44"/>
        <v>Katlanılabilir Riskler</v>
      </c>
      <c r="V638" s="80"/>
      <c r="W638" s="75" t="s">
        <v>136</v>
      </c>
    </row>
    <row r="639" spans="1:23" ht="160.5">
      <c r="A639" s="104">
        <v>636</v>
      </c>
      <c r="B639" s="77"/>
      <c r="C639" s="155" t="s">
        <v>1986</v>
      </c>
      <c r="D639" s="111" t="s">
        <v>26</v>
      </c>
      <c r="E639" s="110" t="s">
        <v>1162</v>
      </c>
      <c r="F639" s="179" t="s">
        <v>923</v>
      </c>
      <c r="G639" s="122" t="s">
        <v>1163</v>
      </c>
      <c r="H639" s="182" t="s">
        <v>2525</v>
      </c>
      <c r="I639" s="142">
        <v>3</v>
      </c>
      <c r="J639" s="143">
        <v>3</v>
      </c>
      <c r="K639" s="70">
        <f t="shared" si="42"/>
        <v>9</v>
      </c>
      <c r="L639" s="139" t="str">
        <f t="shared" si="41"/>
        <v>Orta Risk</v>
      </c>
      <c r="M639" s="185" t="s">
        <v>2663</v>
      </c>
      <c r="N639" s="232" t="s">
        <v>2660</v>
      </c>
      <c r="O639" s="82"/>
      <c r="P639" s="82"/>
      <c r="Q639" s="76" t="s">
        <v>132</v>
      </c>
      <c r="R639" s="70">
        <v>1</v>
      </c>
      <c r="S639" s="70">
        <v>3</v>
      </c>
      <c r="T639" s="70">
        <f t="shared" si="43"/>
        <v>3</v>
      </c>
      <c r="U639" s="134" t="str">
        <f t="shared" si="44"/>
        <v>Katlanılabilir Riskler</v>
      </c>
      <c r="V639" s="80"/>
      <c r="W639" s="75" t="s">
        <v>136</v>
      </c>
    </row>
    <row r="640" spans="1:23" ht="160.5">
      <c r="A640" s="104">
        <v>637</v>
      </c>
      <c r="B640" s="77"/>
      <c r="C640" s="155" t="s">
        <v>1987</v>
      </c>
      <c r="D640" s="111" t="s">
        <v>26</v>
      </c>
      <c r="E640" s="110" t="s">
        <v>1162</v>
      </c>
      <c r="F640" s="179" t="s">
        <v>924</v>
      </c>
      <c r="G640" s="122" t="s">
        <v>1163</v>
      </c>
      <c r="H640" s="182" t="s">
        <v>2525</v>
      </c>
      <c r="I640" s="142">
        <v>3</v>
      </c>
      <c r="J640" s="143">
        <v>4</v>
      </c>
      <c r="K640" s="70">
        <f t="shared" si="42"/>
        <v>12</v>
      </c>
      <c r="L640" s="139" t="str">
        <f t="shared" si="41"/>
        <v>Orta Risk</v>
      </c>
      <c r="M640" s="185" t="s">
        <v>2664</v>
      </c>
      <c r="N640" s="232" t="s">
        <v>2660</v>
      </c>
      <c r="O640" s="82"/>
      <c r="P640" s="82"/>
      <c r="Q640" s="76" t="s">
        <v>132</v>
      </c>
      <c r="R640" s="70">
        <v>1</v>
      </c>
      <c r="S640" s="70">
        <v>4</v>
      </c>
      <c r="T640" s="70">
        <f t="shared" si="43"/>
        <v>4</v>
      </c>
      <c r="U640" s="134" t="str">
        <f t="shared" si="44"/>
        <v>Katlanılabilir Riskler</v>
      </c>
      <c r="V640" s="80"/>
      <c r="W640" s="75" t="s">
        <v>136</v>
      </c>
    </row>
    <row r="641" spans="1:23" ht="160.5">
      <c r="A641" s="104">
        <v>638</v>
      </c>
      <c r="B641" s="77"/>
      <c r="C641" s="155" t="s">
        <v>1988</v>
      </c>
      <c r="D641" s="111" t="s">
        <v>26</v>
      </c>
      <c r="E641" s="110" t="s">
        <v>1162</v>
      </c>
      <c r="F641" s="188"/>
      <c r="G641" s="122" t="s">
        <v>1163</v>
      </c>
      <c r="H641" s="182"/>
      <c r="I641" s="142">
        <v>3</v>
      </c>
      <c r="J641" s="143">
        <v>4</v>
      </c>
      <c r="K641" s="70">
        <f t="shared" si="42"/>
        <v>12</v>
      </c>
      <c r="L641" s="139" t="str">
        <f t="shared" si="41"/>
        <v>Orta Risk</v>
      </c>
      <c r="M641" s="185"/>
      <c r="N641" s="232"/>
      <c r="O641" s="82"/>
      <c r="P641" s="82"/>
      <c r="Q641" s="76" t="s">
        <v>132</v>
      </c>
      <c r="R641" s="70">
        <v>1</v>
      </c>
      <c r="S641" s="70">
        <v>4</v>
      </c>
      <c r="T641" s="70">
        <f t="shared" si="43"/>
        <v>4</v>
      </c>
      <c r="U641" s="134" t="str">
        <f t="shared" si="44"/>
        <v>Katlanılabilir Riskler</v>
      </c>
      <c r="V641" s="80"/>
      <c r="W641" s="75" t="s">
        <v>136</v>
      </c>
    </row>
    <row r="642" spans="1:23" ht="161.25" customHeight="1">
      <c r="A642" s="104">
        <v>639</v>
      </c>
      <c r="B642" s="77"/>
      <c r="C642" s="155" t="s">
        <v>1989</v>
      </c>
      <c r="D642" s="111" t="s">
        <v>26</v>
      </c>
      <c r="E642" s="110" t="s">
        <v>1164</v>
      </c>
      <c r="F642" s="178" t="s">
        <v>925</v>
      </c>
      <c r="G642" s="122" t="s">
        <v>1165</v>
      </c>
      <c r="H642" s="182" t="s">
        <v>2525</v>
      </c>
      <c r="I642" s="142">
        <v>3</v>
      </c>
      <c r="J642" s="143">
        <v>4</v>
      </c>
      <c r="K642" s="70">
        <f t="shared" si="42"/>
        <v>12</v>
      </c>
      <c r="L642" s="139" t="str">
        <f t="shared" si="41"/>
        <v>Orta Risk</v>
      </c>
      <c r="M642" s="185" t="s">
        <v>2665</v>
      </c>
      <c r="N642" s="232" t="s">
        <v>2666</v>
      </c>
      <c r="O642" s="82"/>
      <c r="P642" s="82"/>
      <c r="Q642" s="76" t="s">
        <v>132</v>
      </c>
      <c r="R642" s="70">
        <v>1</v>
      </c>
      <c r="S642" s="70">
        <v>4</v>
      </c>
      <c r="T642" s="70">
        <f t="shared" si="43"/>
        <v>4</v>
      </c>
      <c r="U642" s="134" t="str">
        <f t="shared" si="44"/>
        <v>Katlanılabilir Riskler</v>
      </c>
      <c r="V642" s="80"/>
      <c r="W642" s="75" t="s">
        <v>136</v>
      </c>
    </row>
    <row r="643" spans="1:23" ht="228">
      <c r="A643" s="104">
        <v>640</v>
      </c>
      <c r="B643" s="77"/>
      <c r="C643" s="155" t="s">
        <v>1990</v>
      </c>
      <c r="D643" s="111" t="s">
        <v>26</v>
      </c>
      <c r="E643" s="110" t="s">
        <v>1164</v>
      </c>
      <c r="F643" s="178" t="s">
        <v>926</v>
      </c>
      <c r="G643" s="122" t="s">
        <v>1165</v>
      </c>
      <c r="H643" s="182" t="s">
        <v>2528</v>
      </c>
      <c r="I643" s="142">
        <v>3</v>
      </c>
      <c r="J643" s="143">
        <v>4</v>
      </c>
      <c r="K643" s="70">
        <f t="shared" si="42"/>
        <v>12</v>
      </c>
      <c r="L643" s="139" t="str">
        <f t="shared" ref="L643:L706" si="45">IF(K643&lt;=1,"Çok Düşük Risk",IF(K643&lt;=6,"Düşük Risk",IF(K643&lt;=12,"Orta Risk",IF(K643&lt;=20,"Yüksek Seviye",IF(K643&lt;=25,"Çok Yüksek Seviye",)))))</f>
        <v>Orta Risk</v>
      </c>
      <c r="M643" s="185" t="s">
        <v>2667</v>
      </c>
      <c r="N643" s="232" t="s">
        <v>2666</v>
      </c>
      <c r="O643" s="82"/>
      <c r="P643" s="82"/>
      <c r="Q643" s="76" t="s">
        <v>132</v>
      </c>
      <c r="R643" s="70">
        <v>1</v>
      </c>
      <c r="S643" s="70">
        <v>4</v>
      </c>
      <c r="T643" s="70">
        <f t="shared" si="43"/>
        <v>4</v>
      </c>
      <c r="U643" s="134" t="str">
        <f t="shared" si="44"/>
        <v>Katlanılabilir Riskler</v>
      </c>
      <c r="V643" s="80"/>
      <c r="W643" s="75" t="s">
        <v>136</v>
      </c>
    </row>
    <row r="644" spans="1:23" ht="228">
      <c r="A644" s="104">
        <v>641</v>
      </c>
      <c r="B644" s="77"/>
      <c r="C644" s="155" t="s">
        <v>1991</v>
      </c>
      <c r="D644" s="111" t="s">
        <v>26</v>
      </c>
      <c r="E644" s="110" t="s">
        <v>1164</v>
      </c>
      <c r="F644" s="178" t="s">
        <v>927</v>
      </c>
      <c r="G644" s="122" t="s">
        <v>1165</v>
      </c>
      <c r="H644" s="182" t="s">
        <v>2529</v>
      </c>
      <c r="I644" s="142">
        <v>3</v>
      </c>
      <c r="J644" s="143">
        <v>4</v>
      </c>
      <c r="K644" s="70">
        <f t="shared" ref="K644:K707" si="46">I644*J644</f>
        <v>12</v>
      </c>
      <c r="L644" s="139" t="str">
        <f t="shared" si="45"/>
        <v>Orta Risk</v>
      </c>
      <c r="M644" s="185" t="s">
        <v>2668</v>
      </c>
      <c r="N644" s="232" t="s">
        <v>2666</v>
      </c>
      <c r="O644" s="82"/>
      <c r="P644" s="82"/>
      <c r="Q644" s="76" t="s">
        <v>132</v>
      </c>
      <c r="R644" s="70">
        <v>1</v>
      </c>
      <c r="S644" s="70">
        <v>4</v>
      </c>
      <c r="T644" s="70">
        <f t="shared" ref="T644:T707" si="47">R644*S644</f>
        <v>4</v>
      </c>
      <c r="U644" s="134" t="str">
        <f t="shared" ref="U644:U707" si="48">IF(T644&lt;=2,"Önemsiz Riskler",IF(T644&lt;=6,"Katlanılabilir Riskler",IF(T644&lt;=12,"Orta Düzeydeki Riskler",IF(T644&lt;=20,"Önemli Riskler",IF(T644&lt;=25,"Kabul Edilemez Riskler")))))</f>
        <v>Katlanılabilir Riskler</v>
      </c>
      <c r="V644" s="80"/>
      <c r="W644" s="75" t="s">
        <v>136</v>
      </c>
    </row>
    <row r="645" spans="1:23" ht="228">
      <c r="A645" s="104">
        <v>642</v>
      </c>
      <c r="B645" s="77"/>
      <c r="C645" s="155" t="s">
        <v>1992</v>
      </c>
      <c r="D645" s="111" t="s">
        <v>26</v>
      </c>
      <c r="E645" s="110" t="s">
        <v>1164</v>
      </c>
      <c r="F645" s="178" t="s">
        <v>928</v>
      </c>
      <c r="G645" s="122" t="s">
        <v>1165</v>
      </c>
      <c r="H645" s="182" t="s">
        <v>2530</v>
      </c>
      <c r="I645" s="142">
        <v>3</v>
      </c>
      <c r="J645" s="143">
        <v>4</v>
      </c>
      <c r="K645" s="70">
        <f t="shared" si="46"/>
        <v>12</v>
      </c>
      <c r="L645" s="139" t="str">
        <f t="shared" si="45"/>
        <v>Orta Risk</v>
      </c>
      <c r="M645" s="185" t="s">
        <v>2669</v>
      </c>
      <c r="N645" s="232" t="s">
        <v>2666</v>
      </c>
      <c r="O645" s="82"/>
      <c r="P645" s="82"/>
      <c r="Q645" s="76" t="s">
        <v>132</v>
      </c>
      <c r="R645" s="70">
        <v>1</v>
      </c>
      <c r="S645" s="70">
        <v>4</v>
      </c>
      <c r="T645" s="70">
        <f t="shared" si="47"/>
        <v>4</v>
      </c>
      <c r="U645" s="134" t="str">
        <f t="shared" si="48"/>
        <v>Katlanılabilir Riskler</v>
      </c>
      <c r="V645" s="80"/>
      <c r="W645" s="75" t="s">
        <v>136</v>
      </c>
    </row>
    <row r="646" spans="1:23" ht="228">
      <c r="A646" s="104">
        <v>643</v>
      </c>
      <c r="B646" s="77"/>
      <c r="C646" s="155" t="s">
        <v>1993</v>
      </c>
      <c r="D646" s="111" t="s">
        <v>26</v>
      </c>
      <c r="E646" s="110" t="s">
        <v>1164</v>
      </c>
      <c r="F646" s="178" t="s">
        <v>929</v>
      </c>
      <c r="G646" s="122" t="s">
        <v>1165</v>
      </c>
      <c r="H646" s="182" t="s">
        <v>2531</v>
      </c>
      <c r="I646" s="142">
        <v>3</v>
      </c>
      <c r="J646" s="143">
        <v>4</v>
      </c>
      <c r="K646" s="70">
        <f t="shared" si="46"/>
        <v>12</v>
      </c>
      <c r="L646" s="139" t="str">
        <f t="shared" si="45"/>
        <v>Orta Risk</v>
      </c>
      <c r="M646" s="185" t="s">
        <v>2670</v>
      </c>
      <c r="N646" s="232" t="s">
        <v>2666</v>
      </c>
      <c r="O646" s="82"/>
      <c r="P646" s="82"/>
      <c r="Q646" s="76" t="s">
        <v>132</v>
      </c>
      <c r="R646" s="70">
        <v>1</v>
      </c>
      <c r="S646" s="70">
        <v>4</v>
      </c>
      <c r="T646" s="70">
        <f t="shared" si="47"/>
        <v>4</v>
      </c>
      <c r="U646" s="134" t="str">
        <f t="shared" si="48"/>
        <v>Katlanılabilir Riskler</v>
      </c>
      <c r="V646" s="80"/>
      <c r="W646" s="75" t="s">
        <v>136</v>
      </c>
    </row>
    <row r="647" spans="1:23" ht="228">
      <c r="A647" s="104">
        <v>644</v>
      </c>
      <c r="B647" s="77"/>
      <c r="C647" s="155" t="s">
        <v>1994</v>
      </c>
      <c r="D647" s="111" t="s">
        <v>26</v>
      </c>
      <c r="E647" s="110" t="s">
        <v>1164</v>
      </c>
      <c r="F647" s="178" t="s">
        <v>930</v>
      </c>
      <c r="G647" s="122" t="s">
        <v>1165</v>
      </c>
      <c r="H647" s="182" t="s">
        <v>2532</v>
      </c>
      <c r="I647" s="142">
        <v>3</v>
      </c>
      <c r="J647" s="143">
        <v>4</v>
      </c>
      <c r="K647" s="70">
        <f t="shared" si="46"/>
        <v>12</v>
      </c>
      <c r="L647" s="139" t="str">
        <f t="shared" si="45"/>
        <v>Orta Risk</v>
      </c>
      <c r="M647" s="185" t="s">
        <v>2671</v>
      </c>
      <c r="N647" s="232" t="s">
        <v>2666</v>
      </c>
      <c r="O647" s="82"/>
      <c r="P647" s="82"/>
      <c r="Q647" s="76" t="s">
        <v>132</v>
      </c>
      <c r="R647" s="70">
        <v>1</v>
      </c>
      <c r="S647" s="70">
        <v>4</v>
      </c>
      <c r="T647" s="70">
        <f t="shared" si="47"/>
        <v>4</v>
      </c>
      <c r="U647" s="134" t="str">
        <f t="shared" si="48"/>
        <v>Katlanılabilir Riskler</v>
      </c>
      <c r="V647" s="80"/>
      <c r="W647" s="75" t="s">
        <v>136</v>
      </c>
    </row>
    <row r="648" spans="1:23" ht="228">
      <c r="A648" s="104">
        <v>645</v>
      </c>
      <c r="B648" s="77"/>
      <c r="C648" s="155" t="s">
        <v>1995</v>
      </c>
      <c r="D648" s="111" t="s">
        <v>26</v>
      </c>
      <c r="E648" s="110" t="s">
        <v>1164</v>
      </c>
      <c r="F648" s="178" t="s">
        <v>931</v>
      </c>
      <c r="G648" s="122" t="s">
        <v>1165</v>
      </c>
      <c r="H648" s="182" t="s">
        <v>2533</v>
      </c>
      <c r="I648" s="142">
        <v>3</v>
      </c>
      <c r="J648" s="143">
        <v>4</v>
      </c>
      <c r="K648" s="70">
        <f t="shared" si="46"/>
        <v>12</v>
      </c>
      <c r="L648" s="139" t="str">
        <f t="shared" si="45"/>
        <v>Orta Risk</v>
      </c>
      <c r="M648" s="185" t="s">
        <v>2672</v>
      </c>
      <c r="N648" s="232" t="s">
        <v>2666</v>
      </c>
      <c r="O648" s="82"/>
      <c r="P648" s="82"/>
      <c r="Q648" s="76" t="s">
        <v>132</v>
      </c>
      <c r="R648" s="70">
        <v>1</v>
      </c>
      <c r="S648" s="70">
        <v>4</v>
      </c>
      <c r="T648" s="70">
        <f t="shared" si="47"/>
        <v>4</v>
      </c>
      <c r="U648" s="134" t="str">
        <f t="shared" si="48"/>
        <v>Katlanılabilir Riskler</v>
      </c>
      <c r="V648" s="80"/>
      <c r="W648" s="75" t="s">
        <v>136</v>
      </c>
    </row>
    <row r="649" spans="1:23" ht="228">
      <c r="A649" s="104">
        <v>646</v>
      </c>
      <c r="B649" s="77"/>
      <c r="C649" s="155" t="s">
        <v>1996</v>
      </c>
      <c r="D649" s="111" t="s">
        <v>26</v>
      </c>
      <c r="E649" s="110" t="s">
        <v>1164</v>
      </c>
      <c r="F649" s="178" t="s">
        <v>932</v>
      </c>
      <c r="G649" s="122" t="s">
        <v>1165</v>
      </c>
      <c r="H649" s="182" t="s">
        <v>2534</v>
      </c>
      <c r="I649" s="142">
        <v>3</v>
      </c>
      <c r="J649" s="143">
        <v>4</v>
      </c>
      <c r="K649" s="70">
        <f t="shared" si="46"/>
        <v>12</v>
      </c>
      <c r="L649" s="139" t="str">
        <f t="shared" si="45"/>
        <v>Orta Risk</v>
      </c>
      <c r="M649" s="185" t="s">
        <v>2673</v>
      </c>
      <c r="N649" s="232" t="s">
        <v>2666</v>
      </c>
      <c r="O649" s="82"/>
      <c r="P649" s="82"/>
      <c r="Q649" s="76" t="s">
        <v>132</v>
      </c>
      <c r="R649" s="70">
        <v>1</v>
      </c>
      <c r="S649" s="70">
        <v>4</v>
      </c>
      <c r="T649" s="70">
        <f t="shared" si="47"/>
        <v>4</v>
      </c>
      <c r="U649" s="134" t="str">
        <f t="shared" si="48"/>
        <v>Katlanılabilir Riskler</v>
      </c>
      <c r="V649" s="80"/>
      <c r="W649" s="75" t="s">
        <v>136</v>
      </c>
    </row>
    <row r="650" spans="1:23" ht="228">
      <c r="A650" s="104">
        <v>647</v>
      </c>
      <c r="B650" s="77"/>
      <c r="C650" s="155" t="s">
        <v>1997</v>
      </c>
      <c r="D650" s="111" t="s">
        <v>26</v>
      </c>
      <c r="E650" s="110" t="s">
        <v>1164</v>
      </c>
      <c r="F650" s="178" t="s">
        <v>933</v>
      </c>
      <c r="G650" s="122" t="s">
        <v>1165</v>
      </c>
      <c r="H650" s="182" t="s">
        <v>2535</v>
      </c>
      <c r="I650" s="142">
        <v>3</v>
      </c>
      <c r="J650" s="143">
        <v>3</v>
      </c>
      <c r="K650" s="70">
        <f t="shared" si="46"/>
        <v>9</v>
      </c>
      <c r="L650" s="139" t="str">
        <f t="shared" si="45"/>
        <v>Orta Risk</v>
      </c>
      <c r="M650" s="185" t="s">
        <v>2674</v>
      </c>
      <c r="N650" s="232" t="s">
        <v>2666</v>
      </c>
      <c r="O650" s="82"/>
      <c r="P650" s="82"/>
      <c r="Q650" s="76" t="s">
        <v>132</v>
      </c>
      <c r="R650" s="70">
        <v>1</v>
      </c>
      <c r="S650" s="70">
        <v>3</v>
      </c>
      <c r="T650" s="70">
        <f t="shared" si="47"/>
        <v>3</v>
      </c>
      <c r="U650" s="134" t="str">
        <f t="shared" si="48"/>
        <v>Katlanılabilir Riskler</v>
      </c>
      <c r="V650" s="80"/>
      <c r="W650" s="75" t="s">
        <v>136</v>
      </c>
    </row>
    <row r="651" spans="1:23" ht="228">
      <c r="A651" s="104">
        <v>648</v>
      </c>
      <c r="B651" s="77"/>
      <c r="C651" s="155" t="s">
        <v>1998</v>
      </c>
      <c r="D651" s="111" t="s">
        <v>26</v>
      </c>
      <c r="E651" s="110" t="s">
        <v>1164</v>
      </c>
      <c r="F651" s="178" t="s">
        <v>934</v>
      </c>
      <c r="G651" s="122" t="s">
        <v>1165</v>
      </c>
      <c r="H651" s="182" t="s">
        <v>2536</v>
      </c>
      <c r="I651" s="142">
        <v>3</v>
      </c>
      <c r="J651" s="143">
        <v>4</v>
      </c>
      <c r="K651" s="70">
        <f t="shared" si="46"/>
        <v>12</v>
      </c>
      <c r="L651" s="139" t="str">
        <f t="shared" si="45"/>
        <v>Orta Risk</v>
      </c>
      <c r="M651" s="185" t="s">
        <v>2675</v>
      </c>
      <c r="N651" s="232" t="s">
        <v>2666</v>
      </c>
      <c r="O651" s="82"/>
      <c r="P651" s="82"/>
      <c r="Q651" s="76" t="s">
        <v>132</v>
      </c>
      <c r="R651" s="70">
        <v>1</v>
      </c>
      <c r="S651" s="70">
        <v>4</v>
      </c>
      <c r="T651" s="70">
        <f t="shared" si="47"/>
        <v>4</v>
      </c>
      <c r="U651" s="134" t="str">
        <f t="shared" si="48"/>
        <v>Katlanılabilir Riskler</v>
      </c>
      <c r="V651" s="80"/>
      <c r="W651" s="75" t="s">
        <v>136</v>
      </c>
    </row>
    <row r="652" spans="1:23" ht="228">
      <c r="A652" s="104">
        <v>649</v>
      </c>
      <c r="B652" s="77"/>
      <c r="C652" s="155" t="s">
        <v>1999</v>
      </c>
      <c r="D652" s="111" t="s">
        <v>26</v>
      </c>
      <c r="E652" s="110" t="s">
        <v>1164</v>
      </c>
      <c r="F652" s="178" t="s">
        <v>935</v>
      </c>
      <c r="G652" s="122" t="s">
        <v>1165</v>
      </c>
      <c r="H652" s="182" t="s">
        <v>2537</v>
      </c>
      <c r="I652" s="142">
        <v>3</v>
      </c>
      <c r="J652" s="143">
        <v>4</v>
      </c>
      <c r="K652" s="70">
        <f t="shared" si="46"/>
        <v>12</v>
      </c>
      <c r="L652" s="139" t="str">
        <f t="shared" si="45"/>
        <v>Orta Risk</v>
      </c>
      <c r="M652" s="185" t="s">
        <v>2676</v>
      </c>
      <c r="N652" s="232" t="s">
        <v>2666</v>
      </c>
      <c r="O652" s="82"/>
      <c r="P652" s="82"/>
      <c r="Q652" s="76" t="s">
        <v>132</v>
      </c>
      <c r="R652" s="70">
        <v>1</v>
      </c>
      <c r="S652" s="70">
        <v>4</v>
      </c>
      <c r="T652" s="70">
        <f t="shared" si="47"/>
        <v>4</v>
      </c>
      <c r="U652" s="134" t="str">
        <f t="shared" si="48"/>
        <v>Katlanılabilir Riskler</v>
      </c>
      <c r="V652" s="80"/>
      <c r="W652" s="75" t="s">
        <v>136</v>
      </c>
    </row>
    <row r="653" spans="1:23" ht="228">
      <c r="A653" s="104">
        <v>650</v>
      </c>
      <c r="B653" s="77"/>
      <c r="C653" s="155" t="s">
        <v>2000</v>
      </c>
      <c r="D653" s="111" t="s">
        <v>26</v>
      </c>
      <c r="E653" s="110" t="s">
        <v>1164</v>
      </c>
      <c r="F653" s="178" t="s">
        <v>936</v>
      </c>
      <c r="G653" s="122" t="s">
        <v>1165</v>
      </c>
      <c r="H653" s="182" t="s">
        <v>2525</v>
      </c>
      <c r="I653" s="142">
        <v>3</v>
      </c>
      <c r="J653" s="143">
        <v>5</v>
      </c>
      <c r="K653" s="70">
        <f t="shared" si="46"/>
        <v>15</v>
      </c>
      <c r="L653" s="139" t="str">
        <f t="shared" si="45"/>
        <v>Yüksek Seviye</v>
      </c>
      <c r="M653" s="185" t="s">
        <v>2677</v>
      </c>
      <c r="N653" s="232" t="s">
        <v>2666</v>
      </c>
      <c r="O653" s="82"/>
      <c r="P653" s="82"/>
      <c r="Q653" s="76" t="s">
        <v>132</v>
      </c>
      <c r="R653" s="70">
        <v>1</v>
      </c>
      <c r="S653" s="70">
        <v>5</v>
      </c>
      <c r="T653" s="70">
        <f t="shared" si="47"/>
        <v>5</v>
      </c>
      <c r="U653" s="134" t="str">
        <f t="shared" si="48"/>
        <v>Katlanılabilir Riskler</v>
      </c>
      <c r="V653" s="80"/>
      <c r="W653" s="75" t="s">
        <v>136</v>
      </c>
    </row>
    <row r="654" spans="1:23" ht="228">
      <c r="A654" s="104">
        <v>651</v>
      </c>
      <c r="B654" s="77"/>
      <c r="C654" s="155" t="s">
        <v>2001</v>
      </c>
      <c r="D654" s="111" t="s">
        <v>26</v>
      </c>
      <c r="E654" s="110" t="s">
        <v>1164</v>
      </c>
      <c r="F654" s="178" t="s">
        <v>937</v>
      </c>
      <c r="G654" s="122" t="s">
        <v>1165</v>
      </c>
      <c r="H654" s="182" t="s">
        <v>2525</v>
      </c>
      <c r="I654" s="142">
        <v>3</v>
      </c>
      <c r="J654" s="143">
        <v>5</v>
      </c>
      <c r="K654" s="70">
        <f t="shared" si="46"/>
        <v>15</v>
      </c>
      <c r="L654" s="139" t="str">
        <f t="shared" si="45"/>
        <v>Yüksek Seviye</v>
      </c>
      <c r="M654" s="194" t="s">
        <v>2678</v>
      </c>
      <c r="N654" s="232" t="s">
        <v>2666</v>
      </c>
      <c r="O654" s="82"/>
      <c r="P654" s="82"/>
      <c r="Q654" s="76" t="s">
        <v>132</v>
      </c>
      <c r="R654" s="70">
        <v>1</v>
      </c>
      <c r="S654" s="70">
        <v>5</v>
      </c>
      <c r="T654" s="70">
        <f t="shared" si="47"/>
        <v>5</v>
      </c>
      <c r="U654" s="134" t="str">
        <f t="shared" si="48"/>
        <v>Katlanılabilir Riskler</v>
      </c>
      <c r="V654" s="80"/>
      <c r="W654" s="75" t="s">
        <v>136</v>
      </c>
    </row>
    <row r="655" spans="1:23" ht="228">
      <c r="A655" s="104">
        <v>652</v>
      </c>
      <c r="B655" s="77"/>
      <c r="C655" s="155" t="s">
        <v>2002</v>
      </c>
      <c r="D655" s="111" t="s">
        <v>26</v>
      </c>
      <c r="E655" s="110" t="s">
        <v>1164</v>
      </c>
      <c r="F655" s="178" t="s">
        <v>938</v>
      </c>
      <c r="G655" s="122" t="s">
        <v>1165</v>
      </c>
      <c r="H655" s="182" t="s">
        <v>2525</v>
      </c>
      <c r="I655" s="142">
        <v>3</v>
      </c>
      <c r="J655" s="143">
        <v>4</v>
      </c>
      <c r="K655" s="70">
        <f t="shared" si="46"/>
        <v>12</v>
      </c>
      <c r="L655" s="139" t="str">
        <f t="shared" si="45"/>
        <v>Orta Risk</v>
      </c>
      <c r="M655" s="185" t="s">
        <v>2679</v>
      </c>
      <c r="N655" s="232" t="s">
        <v>2666</v>
      </c>
      <c r="O655" s="82"/>
      <c r="P655" s="82"/>
      <c r="Q655" s="76" t="s">
        <v>132</v>
      </c>
      <c r="R655" s="70">
        <v>1</v>
      </c>
      <c r="S655" s="70">
        <v>4</v>
      </c>
      <c r="T655" s="70">
        <f t="shared" si="47"/>
        <v>4</v>
      </c>
      <c r="U655" s="134" t="str">
        <f t="shared" si="48"/>
        <v>Katlanılabilir Riskler</v>
      </c>
      <c r="V655" s="80"/>
      <c r="W655" s="75" t="s">
        <v>136</v>
      </c>
    </row>
    <row r="656" spans="1:23" ht="228">
      <c r="A656" s="104">
        <v>653</v>
      </c>
      <c r="B656" s="77"/>
      <c r="C656" s="155" t="s">
        <v>2003</v>
      </c>
      <c r="D656" s="111" t="s">
        <v>26</v>
      </c>
      <c r="E656" s="110" t="s">
        <v>1164</v>
      </c>
      <c r="F656" s="178" t="s">
        <v>939</v>
      </c>
      <c r="G656" s="122" t="s">
        <v>1165</v>
      </c>
      <c r="H656" s="182" t="s">
        <v>2525</v>
      </c>
      <c r="I656" s="142">
        <v>3</v>
      </c>
      <c r="J656" s="143">
        <v>3</v>
      </c>
      <c r="K656" s="70">
        <f t="shared" si="46"/>
        <v>9</v>
      </c>
      <c r="L656" s="139" t="str">
        <f t="shared" si="45"/>
        <v>Orta Risk</v>
      </c>
      <c r="M656" s="185" t="s">
        <v>2680</v>
      </c>
      <c r="N656" s="232" t="s">
        <v>2666</v>
      </c>
      <c r="O656" s="82"/>
      <c r="P656" s="82"/>
      <c r="Q656" s="76" t="s">
        <v>132</v>
      </c>
      <c r="R656" s="70">
        <v>1</v>
      </c>
      <c r="S656" s="70">
        <v>3</v>
      </c>
      <c r="T656" s="70">
        <f t="shared" si="47"/>
        <v>3</v>
      </c>
      <c r="U656" s="134" t="str">
        <f t="shared" si="48"/>
        <v>Katlanılabilir Riskler</v>
      </c>
      <c r="V656" s="80"/>
      <c r="W656" s="75" t="s">
        <v>136</v>
      </c>
    </row>
    <row r="657" spans="1:23" ht="228">
      <c r="A657" s="104">
        <v>654</v>
      </c>
      <c r="B657" s="77"/>
      <c r="C657" s="155" t="s">
        <v>2004</v>
      </c>
      <c r="D657" s="111" t="s">
        <v>26</v>
      </c>
      <c r="E657" s="110" t="s">
        <v>1164</v>
      </c>
      <c r="F657" s="178" t="s">
        <v>940</v>
      </c>
      <c r="G657" s="122" t="s">
        <v>1165</v>
      </c>
      <c r="H657" s="182" t="s">
        <v>2525</v>
      </c>
      <c r="I657" s="142">
        <v>3</v>
      </c>
      <c r="J657" s="143">
        <v>4</v>
      </c>
      <c r="K657" s="70">
        <f t="shared" si="46"/>
        <v>12</v>
      </c>
      <c r="L657" s="139" t="str">
        <f t="shared" si="45"/>
        <v>Orta Risk</v>
      </c>
      <c r="M657" s="194" t="s">
        <v>2681</v>
      </c>
      <c r="N657" s="232" t="s">
        <v>2666</v>
      </c>
      <c r="O657" s="82"/>
      <c r="P657" s="82"/>
      <c r="Q657" s="76" t="s">
        <v>132</v>
      </c>
      <c r="R657" s="70">
        <v>1</v>
      </c>
      <c r="S657" s="70">
        <v>4</v>
      </c>
      <c r="T657" s="70">
        <f t="shared" si="47"/>
        <v>4</v>
      </c>
      <c r="U657" s="134" t="str">
        <f t="shared" si="48"/>
        <v>Katlanılabilir Riskler</v>
      </c>
      <c r="V657" s="80"/>
      <c r="W657" s="75" t="s">
        <v>136</v>
      </c>
    </row>
    <row r="658" spans="1:23" ht="228">
      <c r="A658" s="104">
        <v>655</v>
      </c>
      <c r="B658" s="77"/>
      <c r="C658" s="155" t="s">
        <v>2005</v>
      </c>
      <c r="D658" s="111" t="s">
        <v>26</v>
      </c>
      <c r="E658" s="110" t="s">
        <v>1164</v>
      </c>
      <c r="F658" s="179" t="s">
        <v>941</v>
      </c>
      <c r="G658" s="122" t="s">
        <v>1165</v>
      </c>
      <c r="H658" s="182" t="s">
        <v>2525</v>
      </c>
      <c r="I658" s="142">
        <v>3</v>
      </c>
      <c r="J658" s="143">
        <v>4</v>
      </c>
      <c r="K658" s="70">
        <f t="shared" si="46"/>
        <v>12</v>
      </c>
      <c r="L658" s="139" t="str">
        <f t="shared" si="45"/>
        <v>Orta Risk</v>
      </c>
      <c r="M658" s="214" t="s">
        <v>2687</v>
      </c>
      <c r="N658" s="232" t="s">
        <v>2666</v>
      </c>
      <c r="O658" s="82"/>
      <c r="P658" s="82"/>
      <c r="Q658" s="76" t="s">
        <v>132</v>
      </c>
      <c r="R658" s="70">
        <v>1</v>
      </c>
      <c r="S658" s="70">
        <v>4</v>
      </c>
      <c r="T658" s="70">
        <f t="shared" si="47"/>
        <v>4</v>
      </c>
      <c r="U658" s="134" t="str">
        <f t="shared" si="48"/>
        <v>Katlanılabilir Riskler</v>
      </c>
      <c r="V658" s="80"/>
      <c r="W658" s="75" t="s">
        <v>136</v>
      </c>
    </row>
    <row r="659" spans="1:23" ht="111" customHeight="1">
      <c r="A659" s="104">
        <v>656</v>
      </c>
      <c r="B659" s="77"/>
      <c r="C659" s="155" t="s">
        <v>2006</v>
      </c>
      <c r="D659" s="111" t="s">
        <v>26</v>
      </c>
      <c r="E659" s="110" t="s">
        <v>1164</v>
      </c>
      <c r="F659" s="179" t="s">
        <v>942</v>
      </c>
      <c r="G659" s="122" t="s">
        <v>1165</v>
      </c>
      <c r="H659" s="182" t="s">
        <v>2525</v>
      </c>
      <c r="I659" s="142">
        <v>3</v>
      </c>
      <c r="J659" s="143">
        <v>4</v>
      </c>
      <c r="K659" s="70">
        <f t="shared" si="46"/>
        <v>12</v>
      </c>
      <c r="L659" s="139" t="str">
        <f t="shared" si="45"/>
        <v>Orta Risk</v>
      </c>
      <c r="M659" s="214" t="s">
        <v>2688</v>
      </c>
      <c r="N659" s="232" t="s">
        <v>2666</v>
      </c>
      <c r="O659" s="82"/>
      <c r="P659" s="82"/>
      <c r="Q659" s="76" t="s">
        <v>132</v>
      </c>
      <c r="R659" s="70">
        <v>1</v>
      </c>
      <c r="S659" s="70">
        <v>4</v>
      </c>
      <c r="T659" s="70">
        <f t="shared" si="47"/>
        <v>4</v>
      </c>
      <c r="U659" s="134" t="str">
        <f t="shared" si="48"/>
        <v>Katlanılabilir Riskler</v>
      </c>
      <c r="V659" s="80"/>
      <c r="W659" s="75" t="s">
        <v>136</v>
      </c>
    </row>
    <row r="660" spans="1:23" ht="140.25" customHeight="1">
      <c r="A660" s="104">
        <v>657</v>
      </c>
      <c r="B660" s="77"/>
      <c r="C660" s="155" t="s">
        <v>2007</v>
      </c>
      <c r="D660" s="111" t="s">
        <v>26</v>
      </c>
      <c r="E660" s="110" t="s">
        <v>1164</v>
      </c>
      <c r="F660" s="188"/>
      <c r="G660" s="122" t="s">
        <v>1165</v>
      </c>
      <c r="H660" s="182"/>
      <c r="I660" s="142">
        <v>3</v>
      </c>
      <c r="J660" s="143">
        <v>3</v>
      </c>
      <c r="K660" s="70">
        <f t="shared" si="46"/>
        <v>9</v>
      </c>
      <c r="L660" s="139" t="str">
        <f t="shared" si="45"/>
        <v>Orta Risk</v>
      </c>
      <c r="M660" s="185"/>
      <c r="N660" s="232"/>
      <c r="O660" s="82"/>
      <c r="P660" s="82"/>
      <c r="Q660" s="76" t="s">
        <v>132</v>
      </c>
      <c r="R660" s="70">
        <v>1</v>
      </c>
      <c r="S660" s="70">
        <v>3</v>
      </c>
      <c r="T660" s="70">
        <f t="shared" si="47"/>
        <v>3</v>
      </c>
      <c r="U660" s="134" t="str">
        <f t="shared" si="48"/>
        <v>Katlanılabilir Riskler</v>
      </c>
      <c r="V660" s="80"/>
      <c r="W660" s="75" t="s">
        <v>136</v>
      </c>
    </row>
    <row r="661" spans="1:23" ht="144" customHeight="1">
      <c r="A661" s="104">
        <v>658</v>
      </c>
      <c r="B661" s="77"/>
      <c r="C661" s="155" t="s">
        <v>2008</v>
      </c>
      <c r="D661" s="111" t="s">
        <v>26</v>
      </c>
      <c r="E661" s="110" t="s">
        <v>1164</v>
      </c>
      <c r="F661" s="188"/>
      <c r="G661" s="122" t="s">
        <v>1165</v>
      </c>
      <c r="H661" s="182"/>
      <c r="I661" s="142">
        <v>3</v>
      </c>
      <c r="J661" s="143">
        <v>3</v>
      </c>
      <c r="K661" s="70">
        <f t="shared" si="46"/>
        <v>9</v>
      </c>
      <c r="L661" s="139" t="str">
        <f t="shared" si="45"/>
        <v>Orta Risk</v>
      </c>
      <c r="M661" s="185"/>
      <c r="N661" s="232"/>
      <c r="O661" s="82"/>
      <c r="P661" s="82"/>
      <c r="Q661" s="76" t="s">
        <v>132</v>
      </c>
      <c r="R661" s="70">
        <v>1</v>
      </c>
      <c r="S661" s="70">
        <v>3</v>
      </c>
      <c r="T661" s="70">
        <f t="shared" si="47"/>
        <v>3</v>
      </c>
      <c r="U661" s="134" t="str">
        <f t="shared" si="48"/>
        <v>Katlanılabilir Riskler</v>
      </c>
      <c r="V661" s="80"/>
      <c r="W661" s="75" t="s">
        <v>136</v>
      </c>
    </row>
    <row r="662" spans="1:23" ht="135">
      <c r="A662" s="104">
        <v>659</v>
      </c>
      <c r="B662" s="77"/>
      <c r="C662" s="155" t="s">
        <v>2009</v>
      </c>
      <c r="D662" s="111" t="s">
        <v>26</v>
      </c>
      <c r="E662" s="110" t="s">
        <v>1166</v>
      </c>
      <c r="F662" s="178" t="s">
        <v>943</v>
      </c>
      <c r="G662" s="122" t="s">
        <v>1167</v>
      </c>
      <c r="H662" s="184" t="s">
        <v>3231</v>
      </c>
      <c r="I662" s="180">
        <v>3</v>
      </c>
      <c r="J662" s="181">
        <v>3</v>
      </c>
      <c r="K662" s="70">
        <f t="shared" si="46"/>
        <v>9</v>
      </c>
      <c r="L662" s="139" t="str">
        <f t="shared" si="45"/>
        <v>Orta Risk</v>
      </c>
      <c r="M662" s="185" t="s">
        <v>3292</v>
      </c>
      <c r="N662" s="232" t="s">
        <v>3293</v>
      </c>
      <c r="O662" s="82"/>
      <c r="P662" s="82"/>
      <c r="Q662" s="76" t="s">
        <v>132</v>
      </c>
      <c r="R662" s="70">
        <v>1</v>
      </c>
      <c r="S662" s="70">
        <v>3</v>
      </c>
      <c r="T662" s="70">
        <f t="shared" si="47"/>
        <v>3</v>
      </c>
      <c r="U662" s="134" t="str">
        <f t="shared" si="48"/>
        <v>Katlanılabilir Riskler</v>
      </c>
      <c r="V662" s="80"/>
      <c r="W662" s="75" t="s">
        <v>136</v>
      </c>
    </row>
    <row r="663" spans="1:23" ht="135">
      <c r="A663" s="104">
        <v>660</v>
      </c>
      <c r="B663" s="77"/>
      <c r="C663" s="155" t="s">
        <v>2010</v>
      </c>
      <c r="D663" s="111" t="s">
        <v>26</v>
      </c>
      <c r="E663" s="110" t="s">
        <v>1166</v>
      </c>
      <c r="F663" s="178" t="s">
        <v>944</v>
      </c>
      <c r="G663" s="122" t="s">
        <v>1167</v>
      </c>
      <c r="H663" s="184" t="s">
        <v>3232</v>
      </c>
      <c r="I663" s="180">
        <v>3</v>
      </c>
      <c r="J663" s="181">
        <v>3</v>
      </c>
      <c r="K663" s="70">
        <f t="shared" si="46"/>
        <v>9</v>
      </c>
      <c r="L663" s="139" t="str">
        <f t="shared" si="45"/>
        <v>Orta Risk</v>
      </c>
      <c r="M663" s="200" t="s">
        <v>3294</v>
      </c>
      <c r="N663" s="232" t="s">
        <v>3293</v>
      </c>
      <c r="O663" s="82"/>
      <c r="P663" s="82"/>
      <c r="Q663" s="76" t="s">
        <v>132</v>
      </c>
      <c r="R663" s="70">
        <v>1</v>
      </c>
      <c r="S663" s="70">
        <v>3</v>
      </c>
      <c r="T663" s="70">
        <f t="shared" si="47"/>
        <v>3</v>
      </c>
      <c r="U663" s="134" t="str">
        <f t="shared" si="48"/>
        <v>Katlanılabilir Riskler</v>
      </c>
      <c r="V663" s="80"/>
      <c r="W663" s="75" t="s">
        <v>136</v>
      </c>
    </row>
    <row r="664" spans="1:23" ht="135">
      <c r="A664" s="104">
        <v>661</v>
      </c>
      <c r="B664" s="77"/>
      <c r="C664" s="155" t="s">
        <v>2011</v>
      </c>
      <c r="D664" s="111" t="s">
        <v>26</v>
      </c>
      <c r="E664" s="110" t="s">
        <v>1166</v>
      </c>
      <c r="F664" s="178" t="s">
        <v>945</v>
      </c>
      <c r="G664" s="122" t="s">
        <v>1167</v>
      </c>
      <c r="H664" s="184" t="s">
        <v>3232</v>
      </c>
      <c r="I664" s="180">
        <v>3</v>
      </c>
      <c r="J664" s="181">
        <v>3</v>
      </c>
      <c r="K664" s="70">
        <f t="shared" si="46"/>
        <v>9</v>
      </c>
      <c r="L664" s="139" t="str">
        <f t="shared" si="45"/>
        <v>Orta Risk</v>
      </c>
      <c r="M664" s="185" t="s">
        <v>3295</v>
      </c>
      <c r="N664" s="232" t="s">
        <v>3293</v>
      </c>
      <c r="O664" s="82"/>
      <c r="P664" s="82"/>
      <c r="Q664" s="76" t="s">
        <v>132</v>
      </c>
      <c r="R664" s="70">
        <v>1</v>
      </c>
      <c r="S664" s="70">
        <v>3</v>
      </c>
      <c r="T664" s="70">
        <f t="shared" si="47"/>
        <v>3</v>
      </c>
      <c r="U664" s="134" t="str">
        <f t="shared" si="48"/>
        <v>Katlanılabilir Riskler</v>
      </c>
      <c r="V664" s="80"/>
      <c r="W664" s="75" t="s">
        <v>136</v>
      </c>
    </row>
    <row r="665" spans="1:23" ht="135">
      <c r="A665" s="104">
        <v>662</v>
      </c>
      <c r="B665" s="77"/>
      <c r="C665" s="155" t="s">
        <v>2012</v>
      </c>
      <c r="D665" s="111" t="s">
        <v>26</v>
      </c>
      <c r="E665" s="110" t="s">
        <v>1166</v>
      </c>
      <c r="F665" s="178" t="s">
        <v>946</v>
      </c>
      <c r="G665" s="122" t="s">
        <v>1167</v>
      </c>
      <c r="H665" s="184" t="s">
        <v>3232</v>
      </c>
      <c r="I665" s="180">
        <v>3</v>
      </c>
      <c r="J665" s="181">
        <v>3</v>
      </c>
      <c r="K665" s="70">
        <f t="shared" si="46"/>
        <v>9</v>
      </c>
      <c r="L665" s="139" t="str">
        <f t="shared" si="45"/>
        <v>Orta Risk</v>
      </c>
      <c r="M665" s="185" t="s">
        <v>3296</v>
      </c>
      <c r="N665" s="232" t="s">
        <v>3293</v>
      </c>
      <c r="O665" s="82"/>
      <c r="P665" s="82"/>
      <c r="Q665" s="76" t="s">
        <v>132</v>
      </c>
      <c r="R665" s="70">
        <v>1</v>
      </c>
      <c r="S665" s="70">
        <v>3</v>
      </c>
      <c r="T665" s="70">
        <f t="shared" si="47"/>
        <v>3</v>
      </c>
      <c r="U665" s="134" t="str">
        <f t="shared" si="48"/>
        <v>Katlanılabilir Riskler</v>
      </c>
      <c r="V665" s="80"/>
      <c r="W665" s="75" t="s">
        <v>136</v>
      </c>
    </row>
    <row r="666" spans="1:23" ht="135">
      <c r="A666" s="104">
        <v>663</v>
      </c>
      <c r="B666" s="77"/>
      <c r="C666" s="155" t="s">
        <v>2013</v>
      </c>
      <c r="D666" s="111" t="s">
        <v>26</v>
      </c>
      <c r="E666" s="110" t="s">
        <v>1166</v>
      </c>
      <c r="F666" s="178" t="s">
        <v>947</v>
      </c>
      <c r="G666" s="122" t="s">
        <v>1167</v>
      </c>
      <c r="H666" s="184" t="s">
        <v>3233</v>
      </c>
      <c r="I666" s="180">
        <v>3</v>
      </c>
      <c r="J666" s="181">
        <v>3</v>
      </c>
      <c r="K666" s="70">
        <f t="shared" si="46"/>
        <v>9</v>
      </c>
      <c r="L666" s="139" t="str">
        <f t="shared" si="45"/>
        <v>Orta Risk</v>
      </c>
      <c r="M666" s="185" t="s">
        <v>3297</v>
      </c>
      <c r="N666" s="232" t="s">
        <v>3293</v>
      </c>
      <c r="O666" s="82"/>
      <c r="P666" s="82"/>
      <c r="Q666" s="76" t="s">
        <v>132</v>
      </c>
      <c r="R666" s="70">
        <v>1</v>
      </c>
      <c r="S666" s="70">
        <v>3</v>
      </c>
      <c r="T666" s="70">
        <f t="shared" si="47"/>
        <v>3</v>
      </c>
      <c r="U666" s="134" t="str">
        <f t="shared" si="48"/>
        <v>Katlanılabilir Riskler</v>
      </c>
      <c r="V666" s="80"/>
      <c r="W666" s="75" t="s">
        <v>136</v>
      </c>
    </row>
    <row r="667" spans="1:23" ht="135">
      <c r="A667" s="104">
        <v>664</v>
      </c>
      <c r="B667" s="77"/>
      <c r="C667" s="155" t="s">
        <v>2014</v>
      </c>
      <c r="D667" s="111" t="s">
        <v>26</v>
      </c>
      <c r="E667" s="110" t="s">
        <v>1166</v>
      </c>
      <c r="F667" s="178" t="s">
        <v>948</v>
      </c>
      <c r="G667" s="122" t="s">
        <v>1167</v>
      </c>
      <c r="H667" s="184" t="s">
        <v>3234</v>
      </c>
      <c r="I667" s="180">
        <v>3</v>
      </c>
      <c r="J667" s="181">
        <v>3</v>
      </c>
      <c r="K667" s="70">
        <f t="shared" si="46"/>
        <v>9</v>
      </c>
      <c r="L667" s="139" t="str">
        <f t="shared" si="45"/>
        <v>Orta Risk</v>
      </c>
      <c r="M667" s="185" t="s">
        <v>3298</v>
      </c>
      <c r="N667" s="232" t="s">
        <v>3293</v>
      </c>
      <c r="O667" s="82"/>
      <c r="P667" s="82"/>
      <c r="Q667" s="76" t="s">
        <v>132</v>
      </c>
      <c r="R667" s="70">
        <v>1</v>
      </c>
      <c r="S667" s="70">
        <v>3</v>
      </c>
      <c r="T667" s="70">
        <f t="shared" si="47"/>
        <v>3</v>
      </c>
      <c r="U667" s="134" t="str">
        <f t="shared" si="48"/>
        <v>Katlanılabilir Riskler</v>
      </c>
      <c r="V667" s="80"/>
      <c r="W667" s="75" t="s">
        <v>136</v>
      </c>
    </row>
    <row r="668" spans="1:23" ht="135">
      <c r="A668" s="104">
        <v>665</v>
      </c>
      <c r="B668" s="77"/>
      <c r="C668" s="155" t="s">
        <v>2015</v>
      </c>
      <c r="D668" s="111" t="s">
        <v>26</v>
      </c>
      <c r="E668" s="110" t="s">
        <v>1166</v>
      </c>
      <c r="F668" s="179" t="s">
        <v>949</v>
      </c>
      <c r="G668" s="122" t="s">
        <v>1167</v>
      </c>
      <c r="H668" s="184" t="s">
        <v>3235</v>
      </c>
      <c r="I668" s="180">
        <v>3</v>
      </c>
      <c r="J668" s="181">
        <v>3</v>
      </c>
      <c r="K668" s="70">
        <f t="shared" si="46"/>
        <v>9</v>
      </c>
      <c r="L668" s="139" t="str">
        <f t="shared" si="45"/>
        <v>Orta Risk</v>
      </c>
      <c r="M668" s="185" t="s">
        <v>3299</v>
      </c>
      <c r="N668" s="232" t="s">
        <v>3293</v>
      </c>
      <c r="O668" s="82"/>
      <c r="P668" s="82"/>
      <c r="Q668" s="76" t="s">
        <v>132</v>
      </c>
      <c r="R668" s="70">
        <v>1</v>
      </c>
      <c r="S668" s="70">
        <v>3</v>
      </c>
      <c r="T668" s="70">
        <f t="shared" si="47"/>
        <v>3</v>
      </c>
      <c r="U668" s="134" t="str">
        <f t="shared" si="48"/>
        <v>Katlanılabilir Riskler</v>
      </c>
      <c r="V668" s="80"/>
      <c r="W668" s="75" t="s">
        <v>136</v>
      </c>
    </row>
    <row r="669" spans="1:23" ht="135">
      <c r="A669" s="104">
        <v>666</v>
      </c>
      <c r="B669" s="77"/>
      <c r="C669" s="155" t="s">
        <v>2016</v>
      </c>
      <c r="D669" s="111" t="s">
        <v>26</v>
      </c>
      <c r="E669" s="110" t="s">
        <v>1166</v>
      </c>
      <c r="F669" s="179" t="s">
        <v>950</v>
      </c>
      <c r="G669" s="122" t="s">
        <v>1167</v>
      </c>
      <c r="H669" s="186" t="s">
        <v>3236</v>
      </c>
      <c r="I669" s="180">
        <v>3</v>
      </c>
      <c r="J669" s="181">
        <v>3</v>
      </c>
      <c r="K669" s="70">
        <f t="shared" si="46"/>
        <v>9</v>
      </c>
      <c r="L669" s="139" t="str">
        <f t="shared" si="45"/>
        <v>Orta Risk</v>
      </c>
      <c r="M669" s="185" t="s">
        <v>3300</v>
      </c>
      <c r="N669" s="232" t="s">
        <v>3293</v>
      </c>
      <c r="O669" s="82"/>
      <c r="P669" s="82"/>
      <c r="Q669" s="76" t="s">
        <v>132</v>
      </c>
      <c r="R669" s="70">
        <v>1</v>
      </c>
      <c r="S669" s="70">
        <v>3</v>
      </c>
      <c r="T669" s="70">
        <f t="shared" si="47"/>
        <v>3</v>
      </c>
      <c r="U669" s="134" t="str">
        <f t="shared" si="48"/>
        <v>Katlanılabilir Riskler</v>
      </c>
      <c r="V669" s="80"/>
      <c r="W669" s="75" t="s">
        <v>136</v>
      </c>
    </row>
    <row r="670" spans="1:23" ht="135">
      <c r="A670" s="104">
        <v>667</v>
      </c>
      <c r="B670" s="77"/>
      <c r="C670" s="155" t="s">
        <v>2017</v>
      </c>
      <c r="D670" s="111" t="s">
        <v>26</v>
      </c>
      <c r="E670" s="110" t="s">
        <v>1166</v>
      </c>
      <c r="F670" s="179" t="s">
        <v>951</v>
      </c>
      <c r="G670" s="122" t="s">
        <v>1167</v>
      </c>
      <c r="H670" s="184" t="s">
        <v>3237</v>
      </c>
      <c r="I670" s="180">
        <v>3</v>
      </c>
      <c r="J670" s="181">
        <v>3</v>
      </c>
      <c r="K670" s="70">
        <f t="shared" si="46"/>
        <v>9</v>
      </c>
      <c r="L670" s="139" t="str">
        <f t="shared" si="45"/>
        <v>Orta Risk</v>
      </c>
      <c r="M670" s="185" t="s">
        <v>3301</v>
      </c>
      <c r="N670" s="232" t="s">
        <v>3302</v>
      </c>
      <c r="O670" s="82"/>
      <c r="P670" s="82"/>
      <c r="Q670" s="76" t="s">
        <v>132</v>
      </c>
      <c r="R670" s="70">
        <v>1</v>
      </c>
      <c r="S670" s="70">
        <v>3</v>
      </c>
      <c r="T670" s="70">
        <f t="shared" si="47"/>
        <v>3</v>
      </c>
      <c r="U670" s="134" t="str">
        <f t="shared" si="48"/>
        <v>Katlanılabilir Riskler</v>
      </c>
      <c r="V670" s="80"/>
      <c r="W670" s="75" t="s">
        <v>136</v>
      </c>
    </row>
    <row r="671" spans="1:23" ht="135">
      <c r="A671" s="104">
        <v>668</v>
      </c>
      <c r="B671" s="77"/>
      <c r="C671" s="155" t="s">
        <v>2018</v>
      </c>
      <c r="D671" s="111" t="s">
        <v>26</v>
      </c>
      <c r="E671" s="110" t="s">
        <v>1166</v>
      </c>
      <c r="F671" s="179" t="s">
        <v>952</v>
      </c>
      <c r="G671" s="122" t="s">
        <v>1167</v>
      </c>
      <c r="H671" s="184" t="s">
        <v>3238</v>
      </c>
      <c r="I671" s="180">
        <v>3</v>
      </c>
      <c r="J671" s="181">
        <v>3</v>
      </c>
      <c r="K671" s="70">
        <f t="shared" si="46"/>
        <v>9</v>
      </c>
      <c r="L671" s="139" t="str">
        <f t="shared" si="45"/>
        <v>Orta Risk</v>
      </c>
      <c r="M671" s="185" t="s">
        <v>3303</v>
      </c>
      <c r="N671" s="232" t="s">
        <v>3293</v>
      </c>
      <c r="O671" s="82"/>
      <c r="P671" s="82"/>
      <c r="Q671" s="76" t="s">
        <v>132</v>
      </c>
      <c r="R671" s="70">
        <v>1</v>
      </c>
      <c r="S671" s="70">
        <v>3</v>
      </c>
      <c r="T671" s="70">
        <f t="shared" si="47"/>
        <v>3</v>
      </c>
      <c r="U671" s="134" t="str">
        <f t="shared" si="48"/>
        <v>Katlanılabilir Riskler</v>
      </c>
      <c r="V671" s="80"/>
      <c r="W671" s="75" t="s">
        <v>136</v>
      </c>
    </row>
    <row r="672" spans="1:23" ht="135">
      <c r="A672" s="104">
        <v>669</v>
      </c>
      <c r="B672" s="77"/>
      <c r="C672" s="155" t="s">
        <v>2019</v>
      </c>
      <c r="D672" s="111" t="s">
        <v>26</v>
      </c>
      <c r="E672" s="110" t="s">
        <v>1166</v>
      </c>
      <c r="F672" s="179" t="s">
        <v>953</v>
      </c>
      <c r="G672" s="122" t="s">
        <v>1167</v>
      </c>
      <c r="H672" s="184" t="s">
        <v>3239</v>
      </c>
      <c r="I672" s="180">
        <v>3</v>
      </c>
      <c r="J672" s="181">
        <v>3</v>
      </c>
      <c r="K672" s="70">
        <f t="shared" si="46"/>
        <v>9</v>
      </c>
      <c r="L672" s="139" t="str">
        <f t="shared" si="45"/>
        <v>Orta Risk</v>
      </c>
      <c r="M672" s="185" t="s">
        <v>3304</v>
      </c>
      <c r="N672" s="232" t="s">
        <v>3305</v>
      </c>
      <c r="O672" s="82"/>
      <c r="P672" s="82"/>
      <c r="Q672" s="76" t="s">
        <v>132</v>
      </c>
      <c r="R672" s="70">
        <v>1</v>
      </c>
      <c r="S672" s="70">
        <v>3</v>
      </c>
      <c r="T672" s="70">
        <f t="shared" si="47"/>
        <v>3</v>
      </c>
      <c r="U672" s="134" t="str">
        <f t="shared" si="48"/>
        <v>Katlanılabilir Riskler</v>
      </c>
      <c r="V672" s="80"/>
      <c r="W672" s="75" t="s">
        <v>136</v>
      </c>
    </row>
    <row r="673" spans="1:23" ht="135">
      <c r="A673" s="104">
        <v>670</v>
      </c>
      <c r="B673" s="77"/>
      <c r="C673" s="155" t="s">
        <v>2020</v>
      </c>
      <c r="D673" s="111" t="s">
        <v>26</v>
      </c>
      <c r="E673" s="110" t="s">
        <v>1166</v>
      </c>
      <c r="F673" s="179" t="s">
        <v>954</v>
      </c>
      <c r="G673" s="122" t="s">
        <v>1167</v>
      </c>
      <c r="H673" s="184" t="s">
        <v>3240</v>
      </c>
      <c r="I673" s="180">
        <v>3</v>
      </c>
      <c r="J673" s="181">
        <v>3</v>
      </c>
      <c r="K673" s="70">
        <f t="shared" si="46"/>
        <v>9</v>
      </c>
      <c r="L673" s="139" t="str">
        <f t="shared" si="45"/>
        <v>Orta Risk</v>
      </c>
      <c r="M673" s="185" t="s">
        <v>3306</v>
      </c>
      <c r="N673" s="232" t="s">
        <v>3305</v>
      </c>
      <c r="O673" s="82"/>
      <c r="P673" s="82"/>
      <c r="Q673" s="76" t="s">
        <v>132</v>
      </c>
      <c r="R673" s="70">
        <v>1</v>
      </c>
      <c r="S673" s="70">
        <v>3</v>
      </c>
      <c r="T673" s="70">
        <f t="shared" si="47"/>
        <v>3</v>
      </c>
      <c r="U673" s="134" t="str">
        <f t="shared" si="48"/>
        <v>Katlanılabilir Riskler</v>
      </c>
      <c r="V673" s="80"/>
      <c r="W673" s="75" t="s">
        <v>136</v>
      </c>
    </row>
    <row r="674" spans="1:23" ht="135">
      <c r="A674" s="104">
        <v>671</v>
      </c>
      <c r="B674" s="77"/>
      <c r="C674" s="155" t="s">
        <v>2021</v>
      </c>
      <c r="D674" s="111" t="s">
        <v>26</v>
      </c>
      <c r="E674" s="110" t="s">
        <v>1166</v>
      </c>
      <c r="F674" s="179" t="s">
        <v>955</v>
      </c>
      <c r="G674" s="122" t="s">
        <v>1167</v>
      </c>
      <c r="H674" s="184" t="s">
        <v>3241</v>
      </c>
      <c r="I674" s="180">
        <v>3</v>
      </c>
      <c r="J674" s="181">
        <v>3</v>
      </c>
      <c r="K674" s="70">
        <f t="shared" si="46"/>
        <v>9</v>
      </c>
      <c r="L674" s="139" t="str">
        <f t="shared" si="45"/>
        <v>Orta Risk</v>
      </c>
      <c r="M674" s="185" t="s">
        <v>3307</v>
      </c>
      <c r="N674" s="232" t="s">
        <v>3302</v>
      </c>
      <c r="O674" s="82"/>
      <c r="P674" s="82"/>
      <c r="Q674" s="76" t="s">
        <v>132</v>
      </c>
      <c r="R674" s="70">
        <v>1</v>
      </c>
      <c r="S674" s="70">
        <v>3</v>
      </c>
      <c r="T674" s="70">
        <f t="shared" si="47"/>
        <v>3</v>
      </c>
      <c r="U674" s="134" t="str">
        <f t="shared" si="48"/>
        <v>Katlanılabilir Riskler</v>
      </c>
      <c r="V674" s="80"/>
      <c r="W674" s="75" t="s">
        <v>136</v>
      </c>
    </row>
    <row r="675" spans="1:23" ht="135">
      <c r="A675" s="104">
        <v>672</v>
      </c>
      <c r="B675" s="77"/>
      <c r="C675" s="155" t="s">
        <v>2022</v>
      </c>
      <c r="D675" s="111" t="s">
        <v>26</v>
      </c>
      <c r="E675" s="110" t="s">
        <v>1168</v>
      </c>
      <c r="F675" s="178" t="s">
        <v>956</v>
      </c>
      <c r="G675" s="122" t="s">
        <v>1169</v>
      </c>
      <c r="H675" s="184" t="s">
        <v>3242</v>
      </c>
      <c r="I675" s="180">
        <v>2</v>
      </c>
      <c r="J675" s="181">
        <v>3</v>
      </c>
      <c r="K675" s="70">
        <f t="shared" si="46"/>
        <v>6</v>
      </c>
      <c r="L675" s="139" t="str">
        <f t="shared" si="45"/>
        <v>Düşük Risk</v>
      </c>
      <c r="M675" s="185" t="s">
        <v>3308</v>
      </c>
      <c r="N675" s="232" t="s">
        <v>3309</v>
      </c>
      <c r="O675" s="82"/>
      <c r="P675" s="82"/>
      <c r="Q675" s="76" t="s">
        <v>132</v>
      </c>
      <c r="R675" s="70">
        <v>1</v>
      </c>
      <c r="S675" s="70">
        <v>3</v>
      </c>
      <c r="T675" s="70">
        <f t="shared" si="47"/>
        <v>3</v>
      </c>
      <c r="U675" s="134" t="str">
        <f t="shared" si="48"/>
        <v>Katlanılabilir Riskler</v>
      </c>
      <c r="V675" s="80"/>
      <c r="W675" s="75" t="s">
        <v>136</v>
      </c>
    </row>
    <row r="676" spans="1:23" ht="135">
      <c r="A676" s="104">
        <v>673</v>
      </c>
      <c r="B676" s="77"/>
      <c r="C676" s="155" t="s">
        <v>2023</v>
      </c>
      <c r="D676" s="111" t="s">
        <v>26</v>
      </c>
      <c r="E676" s="110" t="s">
        <v>1168</v>
      </c>
      <c r="F676" s="178" t="s">
        <v>957</v>
      </c>
      <c r="G676" s="122" t="s">
        <v>1169</v>
      </c>
      <c r="H676" s="184" t="s">
        <v>3243</v>
      </c>
      <c r="I676" s="180">
        <v>2</v>
      </c>
      <c r="J676" s="181">
        <v>3</v>
      </c>
      <c r="K676" s="70">
        <f t="shared" si="46"/>
        <v>6</v>
      </c>
      <c r="L676" s="139" t="str">
        <f t="shared" si="45"/>
        <v>Düşük Risk</v>
      </c>
      <c r="M676" s="185" t="s">
        <v>3310</v>
      </c>
      <c r="N676" s="232" t="s">
        <v>3311</v>
      </c>
      <c r="O676" s="82"/>
      <c r="P676" s="82"/>
      <c r="Q676" s="76" t="s">
        <v>132</v>
      </c>
      <c r="R676" s="70">
        <v>1</v>
      </c>
      <c r="S676" s="70">
        <v>3</v>
      </c>
      <c r="T676" s="70">
        <f t="shared" si="47"/>
        <v>3</v>
      </c>
      <c r="U676" s="134" t="str">
        <f t="shared" si="48"/>
        <v>Katlanılabilir Riskler</v>
      </c>
      <c r="V676" s="80"/>
      <c r="W676" s="75" t="s">
        <v>136</v>
      </c>
    </row>
    <row r="677" spans="1:23" ht="135">
      <c r="A677" s="104">
        <v>674</v>
      </c>
      <c r="B677" s="77"/>
      <c r="C677" s="155" t="s">
        <v>2024</v>
      </c>
      <c r="D677" s="111" t="s">
        <v>26</v>
      </c>
      <c r="E677" s="110" t="s">
        <v>1168</v>
      </c>
      <c r="F677" s="178" t="s">
        <v>958</v>
      </c>
      <c r="G677" s="122" t="s">
        <v>1169</v>
      </c>
      <c r="H677" s="184" t="s">
        <v>3244</v>
      </c>
      <c r="I677" s="180">
        <v>3</v>
      </c>
      <c r="J677" s="181">
        <v>3</v>
      </c>
      <c r="K677" s="70">
        <f t="shared" si="46"/>
        <v>9</v>
      </c>
      <c r="L677" s="139" t="str">
        <f t="shared" si="45"/>
        <v>Orta Risk</v>
      </c>
      <c r="M677" s="185" t="s">
        <v>3312</v>
      </c>
      <c r="N677" s="232" t="s">
        <v>3311</v>
      </c>
      <c r="O677" s="82"/>
      <c r="P677" s="82"/>
      <c r="Q677" s="76" t="s">
        <v>132</v>
      </c>
      <c r="R677" s="70">
        <v>1</v>
      </c>
      <c r="S677" s="70">
        <v>3</v>
      </c>
      <c r="T677" s="70">
        <f t="shared" si="47"/>
        <v>3</v>
      </c>
      <c r="U677" s="134" t="str">
        <f t="shared" si="48"/>
        <v>Katlanılabilir Riskler</v>
      </c>
      <c r="V677" s="80"/>
      <c r="W677" s="75" t="s">
        <v>136</v>
      </c>
    </row>
    <row r="678" spans="1:23" ht="135">
      <c r="A678" s="104">
        <v>675</v>
      </c>
      <c r="B678" s="77"/>
      <c r="C678" s="155" t="s">
        <v>2025</v>
      </c>
      <c r="D678" s="111" t="s">
        <v>26</v>
      </c>
      <c r="E678" s="110" t="s">
        <v>1168</v>
      </c>
      <c r="F678" s="178" t="s">
        <v>959</v>
      </c>
      <c r="G678" s="122" t="s">
        <v>1169</v>
      </c>
      <c r="H678" s="184" t="s">
        <v>3245</v>
      </c>
      <c r="I678" s="180">
        <v>2</v>
      </c>
      <c r="J678" s="181">
        <v>3</v>
      </c>
      <c r="K678" s="70">
        <f t="shared" si="46"/>
        <v>6</v>
      </c>
      <c r="L678" s="139" t="str">
        <f t="shared" si="45"/>
        <v>Düşük Risk</v>
      </c>
      <c r="M678" s="185" t="s">
        <v>3313</v>
      </c>
      <c r="N678" s="232" t="s">
        <v>3302</v>
      </c>
      <c r="O678" s="82"/>
      <c r="P678" s="82"/>
      <c r="Q678" s="76" t="s">
        <v>132</v>
      </c>
      <c r="R678" s="70">
        <v>1</v>
      </c>
      <c r="S678" s="70">
        <v>3</v>
      </c>
      <c r="T678" s="70">
        <f t="shared" si="47"/>
        <v>3</v>
      </c>
      <c r="U678" s="134" t="str">
        <f t="shared" si="48"/>
        <v>Katlanılabilir Riskler</v>
      </c>
      <c r="V678" s="80"/>
      <c r="W678" s="75" t="s">
        <v>136</v>
      </c>
    </row>
    <row r="679" spans="1:23" ht="135">
      <c r="A679" s="104">
        <v>676</v>
      </c>
      <c r="B679" s="77"/>
      <c r="C679" s="155" t="s">
        <v>2026</v>
      </c>
      <c r="D679" s="111" t="s">
        <v>26</v>
      </c>
      <c r="E679" s="110" t="s">
        <v>1168</v>
      </c>
      <c r="F679" s="178" t="s">
        <v>960</v>
      </c>
      <c r="G679" s="122" t="s">
        <v>1169</v>
      </c>
      <c r="H679" s="184" t="s">
        <v>3246</v>
      </c>
      <c r="I679" s="180">
        <v>3</v>
      </c>
      <c r="J679" s="181">
        <v>4</v>
      </c>
      <c r="K679" s="70">
        <f t="shared" si="46"/>
        <v>12</v>
      </c>
      <c r="L679" s="139" t="str">
        <f t="shared" si="45"/>
        <v>Orta Risk</v>
      </c>
      <c r="M679" s="185" t="s">
        <v>3314</v>
      </c>
      <c r="N679" s="232" t="s">
        <v>3315</v>
      </c>
      <c r="O679" s="82"/>
      <c r="P679" s="82"/>
      <c r="Q679" s="76" t="s">
        <v>132</v>
      </c>
      <c r="R679" s="70">
        <v>1</v>
      </c>
      <c r="S679" s="70">
        <v>3</v>
      </c>
      <c r="T679" s="70">
        <f t="shared" si="47"/>
        <v>3</v>
      </c>
      <c r="U679" s="134" t="str">
        <f t="shared" si="48"/>
        <v>Katlanılabilir Riskler</v>
      </c>
      <c r="V679" s="80"/>
      <c r="W679" s="75" t="s">
        <v>136</v>
      </c>
    </row>
    <row r="680" spans="1:23" ht="135">
      <c r="A680" s="104">
        <v>677</v>
      </c>
      <c r="B680" s="77"/>
      <c r="C680" s="155" t="s">
        <v>2027</v>
      </c>
      <c r="D680" s="111" t="s">
        <v>26</v>
      </c>
      <c r="E680" s="110" t="s">
        <v>1168</v>
      </c>
      <c r="F680" s="178" t="s">
        <v>961</v>
      </c>
      <c r="G680" s="122" t="s">
        <v>1169</v>
      </c>
      <c r="H680" s="184" t="s">
        <v>3247</v>
      </c>
      <c r="I680" s="180">
        <v>2</v>
      </c>
      <c r="J680" s="181">
        <v>4</v>
      </c>
      <c r="K680" s="70">
        <f t="shared" si="46"/>
        <v>8</v>
      </c>
      <c r="L680" s="139" t="str">
        <f t="shared" si="45"/>
        <v>Orta Risk</v>
      </c>
      <c r="M680" s="185" t="s">
        <v>3316</v>
      </c>
      <c r="N680" s="232" t="s">
        <v>3317</v>
      </c>
      <c r="O680" s="82"/>
      <c r="P680" s="82"/>
      <c r="Q680" s="76" t="s">
        <v>132</v>
      </c>
      <c r="R680" s="70">
        <v>1</v>
      </c>
      <c r="S680" s="70">
        <v>3</v>
      </c>
      <c r="T680" s="70">
        <f t="shared" si="47"/>
        <v>3</v>
      </c>
      <c r="U680" s="134" t="str">
        <f t="shared" si="48"/>
        <v>Katlanılabilir Riskler</v>
      </c>
      <c r="V680" s="80"/>
      <c r="W680" s="75" t="s">
        <v>136</v>
      </c>
    </row>
    <row r="681" spans="1:23" ht="135">
      <c r="A681" s="104">
        <v>678</v>
      </c>
      <c r="B681" s="77"/>
      <c r="C681" s="155" t="s">
        <v>2028</v>
      </c>
      <c r="D681" s="111" t="s">
        <v>26</v>
      </c>
      <c r="E681" s="110" t="s">
        <v>1168</v>
      </c>
      <c r="F681" s="178" t="s">
        <v>962</v>
      </c>
      <c r="G681" s="122" t="s">
        <v>1169</v>
      </c>
      <c r="H681" s="184" t="s">
        <v>3247</v>
      </c>
      <c r="I681" s="180">
        <v>2</v>
      </c>
      <c r="J681" s="181">
        <v>3</v>
      </c>
      <c r="K681" s="70">
        <f t="shared" si="46"/>
        <v>6</v>
      </c>
      <c r="L681" s="139" t="str">
        <f t="shared" si="45"/>
        <v>Düşük Risk</v>
      </c>
      <c r="M681" s="185" t="s">
        <v>3318</v>
      </c>
      <c r="N681" s="232" t="s">
        <v>3311</v>
      </c>
      <c r="O681" s="82"/>
      <c r="P681" s="82"/>
      <c r="Q681" s="76" t="s">
        <v>132</v>
      </c>
      <c r="R681" s="70">
        <v>1</v>
      </c>
      <c r="S681" s="70">
        <v>3</v>
      </c>
      <c r="T681" s="70">
        <f t="shared" si="47"/>
        <v>3</v>
      </c>
      <c r="U681" s="134" t="str">
        <f t="shared" si="48"/>
        <v>Katlanılabilir Riskler</v>
      </c>
      <c r="V681" s="80"/>
      <c r="W681" s="75" t="s">
        <v>136</v>
      </c>
    </row>
    <row r="682" spans="1:23" ht="135">
      <c r="A682" s="104">
        <v>679</v>
      </c>
      <c r="B682" s="77"/>
      <c r="C682" s="155" t="s">
        <v>2029</v>
      </c>
      <c r="D682" s="111" t="s">
        <v>26</v>
      </c>
      <c r="E682" s="110" t="s">
        <v>1168</v>
      </c>
      <c r="F682" s="178" t="s">
        <v>963</v>
      </c>
      <c r="G682" s="122" t="s">
        <v>1169</v>
      </c>
      <c r="H682" s="184" t="s">
        <v>3247</v>
      </c>
      <c r="I682" s="180">
        <v>2</v>
      </c>
      <c r="J682" s="181">
        <v>3</v>
      </c>
      <c r="K682" s="70">
        <f t="shared" si="46"/>
        <v>6</v>
      </c>
      <c r="L682" s="139" t="str">
        <f t="shared" si="45"/>
        <v>Düşük Risk</v>
      </c>
      <c r="M682" s="185" t="s">
        <v>3319</v>
      </c>
      <c r="N682" s="232" t="s">
        <v>3311</v>
      </c>
      <c r="O682" s="82"/>
      <c r="P682" s="82"/>
      <c r="Q682" s="76" t="s">
        <v>132</v>
      </c>
      <c r="R682" s="70">
        <v>1</v>
      </c>
      <c r="S682" s="70">
        <v>3</v>
      </c>
      <c r="T682" s="70">
        <f t="shared" si="47"/>
        <v>3</v>
      </c>
      <c r="U682" s="134" t="str">
        <f t="shared" si="48"/>
        <v>Katlanılabilir Riskler</v>
      </c>
      <c r="V682" s="80"/>
      <c r="W682" s="75" t="s">
        <v>136</v>
      </c>
    </row>
    <row r="683" spans="1:23" ht="135">
      <c r="A683" s="104">
        <v>680</v>
      </c>
      <c r="B683" s="77"/>
      <c r="C683" s="155" t="s">
        <v>2030</v>
      </c>
      <c r="D683" s="111" t="s">
        <v>26</v>
      </c>
      <c r="E683" s="110" t="s">
        <v>1168</v>
      </c>
      <c r="F683" s="188"/>
      <c r="G683" s="122" t="s">
        <v>1169</v>
      </c>
      <c r="H683" s="184"/>
      <c r="I683" s="180"/>
      <c r="J683" s="181"/>
      <c r="K683" s="70">
        <f t="shared" si="46"/>
        <v>0</v>
      </c>
      <c r="L683" s="139" t="str">
        <f t="shared" si="45"/>
        <v>Çok Düşük Risk</v>
      </c>
      <c r="M683" s="185"/>
      <c r="N683" s="232"/>
      <c r="O683" s="82"/>
      <c r="P683" s="82"/>
      <c r="Q683" s="76" t="s">
        <v>132</v>
      </c>
      <c r="R683" s="70">
        <v>1</v>
      </c>
      <c r="S683" s="70">
        <v>3</v>
      </c>
      <c r="T683" s="70">
        <f t="shared" si="47"/>
        <v>3</v>
      </c>
      <c r="U683" s="134" t="str">
        <f t="shared" si="48"/>
        <v>Katlanılabilir Riskler</v>
      </c>
      <c r="V683" s="80"/>
      <c r="W683" s="75" t="s">
        <v>136</v>
      </c>
    </row>
    <row r="684" spans="1:23" ht="135">
      <c r="A684" s="104">
        <v>681</v>
      </c>
      <c r="B684" s="77"/>
      <c r="C684" s="155" t="s">
        <v>2031</v>
      </c>
      <c r="D684" s="111" t="s">
        <v>26</v>
      </c>
      <c r="E684" s="110" t="s">
        <v>1168</v>
      </c>
      <c r="F684" s="188"/>
      <c r="G684" s="122" t="s">
        <v>1169</v>
      </c>
      <c r="H684" s="184"/>
      <c r="I684" s="180"/>
      <c r="J684" s="181"/>
      <c r="K684" s="70">
        <f t="shared" si="46"/>
        <v>0</v>
      </c>
      <c r="L684" s="139" t="str">
        <f t="shared" si="45"/>
        <v>Çok Düşük Risk</v>
      </c>
      <c r="M684" s="185"/>
      <c r="N684" s="232"/>
      <c r="O684" s="82"/>
      <c r="P684" s="82"/>
      <c r="Q684" s="76" t="s">
        <v>132</v>
      </c>
      <c r="R684" s="70">
        <v>1</v>
      </c>
      <c r="S684" s="70">
        <v>3</v>
      </c>
      <c r="T684" s="70">
        <f t="shared" si="47"/>
        <v>3</v>
      </c>
      <c r="U684" s="134" t="str">
        <f t="shared" si="48"/>
        <v>Katlanılabilir Riskler</v>
      </c>
      <c r="V684" s="80"/>
      <c r="W684" s="75" t="s">
        <v>136</v>
      </c>
    </row>
    <row r="685" spans="1:23" ht="135">
      <c r="A685" s="104">
        <v>682</v>
      </c>
      <c r="B685" s="77"/>
      <c r="C685" s="155" t="s">
        <v>2032</v>
      </c>
      <c r="D685" s="111" t="s">
        <v>26</v>
      </c>
      <c r="E685" s="110" t="s">
        <v>1168</v>
      </c>
      <c r="F685" s="188"/>
      <c r="G685" s="122" t="s">
        <v>1169</v>
      </c>
      <c r="H685" s="184"/>
      <c r="I685" s="180"/>
      <c r="J685" s="181"/>
      <c r="K685" s="70">
        <f t="shared" si="46"/>
        <v>0</v>
      </c>
      <c r="L685" s="139" t="str">
        <f t="shared" si="45"/>
        <v>Çok Düşük Risk</v>
      </c>
      <c r="M685" s="185"/>
      <c r="N685" s="232"/>
      <c r="O685" s="82"/>
      <c r="P685" s="82"/>
      <c r="Q685" s="76" t="s">
        <v>132</v>
      </c>
      <c r="R685" s="70">
        <v>1</v>
      </c>
      <c r="S685" s="70">
        <v>3</v>
      </c>
      <c r="T685" s="70">
        <f t="shared" si="47"/>
        <v>3</v>
      </c>
      <c r="U685" s="134" t="str">
        <f t="shared" si="48"/>
        <v>Katlanılabilir Riskler</v>
      </c>
      <c r="V685" s="80"/>
      <c r="W685" s="75" t="s">
        <v>136</v>
      </c>
    </row>
    <row r="686" spans="1:23" ht="135">
      <c r="A686" s="104">
        <v>683</v>
      </c>
      <c r="B686" s="77"/>
      <c r="C686" s="155" t="s">
        <v>2033</v>
      </c>
      <c r="D686" s="111" t="s">
        <v>26</v>
      </c>
      <c r="E686" s="110" t="s">
        <v>1168</v>
      </c>
      <c r="F686" s="188"/>
      <c r="G686" s="122" t="s">
        <v>1169</v>
      </c>
      <c r="H686" s="184"/>
      <c r="I686" s="180"/>
      <c r="J686" s="181"/>
      <c r="K686" s="70">
        <f t="shared" si="46"/>
        <v>0</v>
      </c>
      <c r="L686" s="139" t="str">
        <f t="shared" si="45"/>
        <v>Çok Düşük Risk</v>
      </c>
      <c r="M686" s="185"/>
      <c r="N686" s="232"/>
      <c r="O686" s="82"/>
      <c r="P686" s="82"/>
      <c r="Q686" s="76" t="s">
        <v>132</v>
      </c>
      <c r="R686" s="70">
        <v>1</v>
      </c>
      <c r="S686" s="70">
        <v>3</v>
      </c>
      <c r="T686" s="70">
        <f t="shared" si="47"/>
        <v>3</v>
      </c>
      <c r="U686" s="134" t="str">
        <f t="shared" si="48"/>
        <v>Katlanılabilir Riskler</v>
      </c>
      <c r="V686" s="80"/>
      <c r="W686" s="75" t="s">
        <v>136</v>
      </c>
    </row>
    <row r="687" spans="1:23" ht="163.5">
      <c r="A687" s="104">
        <v>684</v>
      </c>
      <c r="B687" s="77"/>
      <c r="C687" s="155" t="s">
        <v>2034</v>
      </c>
      <c r="D687" s="111" t="s">
        <v>26</v>
      </c>
      <c r="E687" s="110" t="s">
        <v>1170</v>
      </c>
      <c r="F687" s="178" t="s">
        <v>964</v>
      </c>
      <c r="G687" s="122" t="s">
        <v>1171</v>
      </c>
      <c r="H687" s="184" t="s">
        <v>3248</v>
      </c>
      <c r="I687" s="180">
        <v>3</v>
      </c>
      <c r="J687" s="181">
        <v>4</v>
      </c>
      <c r="K687" s="70">
        <f t="shared" si="46"/>
        <v>12</v>
      </c>
      <c r="L687" s="139" t="str">
        <f t="shared" si="45"/>
        <v>Orta Risk</v>
      </c>
      <c r="M687" s="185" t="s">
        <v>3320</v>
      </c>
      <c r="N687" s="232" t="s">
        <v>3305</v>
      </c>
      <c r="O687" s="82"/>
      <c r="P687" s="82"/>
      <c r="Q687" s="76" t="s">
        <v>132</v>
      </c>
      <c r="R687" s="70">
        <v>1</v>
      </c>
      <c r="S687" s="70">
        <v>3</v>
      </c>
      <c r="T687" s="70">
        <f t="shared" si="47"/>
        <v>3</v>
      </c>
      <c r="U687" s="134" t="str">
        <f t="shared" si="48"/>
        <v>Katlanılabilir Riskler</v>
      </c>
      <c r="V687" s="80"/>
      <c r="W687" s="75" t="s">
        <v>136</v>
      </c>
    </row>
    <row r="688" spans="1:23" ht="86.25" customHeight="1">
      <c r="A688" s="104">
        <v>685</v>
      </c>
      <c r="B688" s="77"/>
      <c r="C688" s="155" t="s">
        <v>2035</v>
      </c>
      <c r="D688" s="111" t="s">
        <v>26</v>
      </c>
      <c r="E688" s="110" t="s">
        <v>1170</v>
      </c>
      <c r="F688" s="178" t="s">
        <v>965</v>
      </c>
      <c r="G688" s="122" t="s">
        <v>1171</v>
      </c>
      <c r="H688" s="184" t="s">
        <v>3249</v>
      </c>
      <c r="I688" s="180">
        <v>3</v>
      </c>
      <c r="J688" s="181">
        <v>4</v>
      </c>
      <c r="K688" s="70">
        <f t="shared" si="46"/>
        <v>12</v>
      </c>
      <c r="L688" s="139" t="str">
        <f t="shared" si="45"/>
        <v>Orta Risk</v>
      </c>
      <c r="M688" s="185" t="s">
        <v>3321</v>
      </c>
      <c r="N688" s="232" t="s">
        <v>3305</v>
      </c>
      <c r="O688" s="82"/>
      <c r="P688" s="82"/>
      <c r="Q688" s="76" t="s">
        <v>132</v>
      </c>
      <c r="R688" s="70">
        <v>1</v>
      </c>
      <c r="S688" s="70">
        <v>3</v>
      </c>
      <c r="T688" s="70">
        <f t="shared" si="47"/>
        <v>3</v>
      </c>
      <c r="U688" s="134" t="str">
        <f t="shared" si="48"/>
        <v>Katlanılabilir Riskler</v>
      </c>
      <c r="V688" s="80"/>
      <c r="W688" s="75" t="s">
        <v>136</v>
      </c>
    </row>
    <row r="689" spans="1:23" ht="78.75" customHeight="1">
      <c r="A689" s="104">
        <v>686</v>
      </c>
      <c r="B689" s="77"/>
      <c r="C689" s="155" t="s">
        <v>2036</v>
      </c>
      <c r="D689" s="111" t="s">
        <v>26</v>
      </c>
      <c r="E689" s="110" t="s">
        <v>1170</v>
      </c>
      <c r="F689" s="178" t="s">
        <v>966</v>
      </c>
      <c r="G689" s="122" t="s">
        <v>1171</v>
      </c>
      <c r="H689" s="184" t="s">
        <v>3250</v>
      </c>
      <c r="I689" s="180">
        <v>2</v>
      </c>
      <c r="J689" s="181">
        <v>5</v>
      </c>
      <c r="K689" s="70">
        <f t="shared" si="46"/>
        <v>10</v>
      </c>
      <c r="L689" s="139" t="str">
        <f t="shared" si="45"/>
        <v>Orta Risk</v>
      </c>
      <c r="M689" s="185" t="s">
        <v>3322</v>
      </c>
      <c r="N689" s="232" t="s">
        <v>3305</v>
      </c>
      <c r="O689" s="82"/>
      <c r="P689" s="82"/>
      <c r="Q689" s="76" t="s">
        <v>132</v>
      </c>
      <c r="R689" s="70">
        <v>1</v>
      </c>
      <c r="S689" s="70">
        <v>3</v>
      </c>
      <c r="T689" s="70">
        <f t="shared" si="47"/>
        <v>3</v>
      </c>
      <c r="U689" s="134" t="str">
        <f t="shared" si="48"/>
        <v>Katlanılabilir Riskler</v>
      </c>
      <c r="V689" s="80"/>
      <c r="W689" s="75" t="s">
        <v>136</v>
      </c>
    </row>
    <row r="690" spans="1:23" ht="162" customHeight="1">
      <c r="A690" s="104">
        <v>687</v>
      </c>
      <c r="B690" s="77"/>
      <c r="C690" s="155" t="s">
        <v>2037</v>
      </c>
      <c r="D690" s="111" t="s">
        <v>26</v>
      </c>
      <c r="E690" s="110" t="s">
        <v>1170</v>
      </c>
      <c r="F690" s="178" t="s">
        <v>967</v>
      </c>
      <c r="G690" s="122" t="s">
        <v>1171</v>
      </c>
      <c r="H690" s="184" t="s">
        <v>3251</v>
      </c>
      <c r="I690" s="180">
        <v>2</v>
      </c>
      <c r="J690" s="181">
        <v>4</v>
      </c>
      <c r="K690" s="70">
        <f t="shared" si="46"/>
        <v>8</v>
      </c>
      <c r="L690" s="139" t="str">
        <f t="shared" si="45"/>
        <v>Orta Risk</v>
      </c>
      <c r="M690" s="185" t="s">
        <v>3323</v>
      </c>
      <c r="N690" s="232" t="s">
        <v>1294</v>
      </c>
      <c r="O690" s="82"/>
      <c r="P690" s="82"/>
      <c r="Q690" s="76" t="s">
        <v>132</v>
      </c>
      <c r="R690" s="70">
        <v>1</v>
      </c>
      <c r="S690" s="70">
        <v>3</v>
      </c>
      <c r="T690" s="70">
        <f t="shared" si="47"/>
        <v>3</v>
      </c>
      <c r="U690" s="134" t="str">
        <f t="shared" si="48"/>
        <v>Katlanılabilir Riskler</v>
      </c>
      <c r="V690" s="80"/>
      <c r="W690" s="75" t="s">
        <v>136</v>
      </c>
    </row>
    <row r="691" spans="1:23" ht="133.5" customHeight="1">
      <c r="A691" s="104">
        <v>688</v>
      </c>
      <c r="B691" s="77"/>
      <c r="C691" s="155" t="s">
        <v>2038</v>
      </c>
      <c r="D691" s="111" t="s">
        <v>26</v>
      </c>
      <c r="E691" s="110" t="s">
        <v>1170</v>
      </c>
      <c r="F691" s="178" t="s">
        <v>1347</v>
      </c>
      <c r="G691" s="122" t="s">
        <v>1171</v>
      </c>
      <c r="H691" s="184" t="s">
        <v>3252</v>
      </c>
      <c r="I691" s="180">
        <v>3</v>
      </c>
      <c r="J691" s="181">
        <v>4</v>
      </c>
      <c r="K691" s="70">
        <f t="shared" si="46"/>
        <v>12</v>
      </c>
      <c r="L691" s="139" t="str">
        <f t="shared" si="45"/>
        <v>Orta Risk</v>
      </c>
      <c r="M691" s="185" t="s">
        <v>3324</v>
      </c>
      <c r="N691" s="232" t="s">
        <v>3305</v>
      </c>
      <c r="O691" s="82"/>
      <c r="P691" s="82"/>
      <c r="Q691" s="76" t="s">
        <v>132</v>
      </c>
      <c r="R691" s="70">
        <v>1</v>
      </c>
      <c r="S691" s="70">
        <v>4</v>
      </c>
      <c r="T691" s="70">
        <f t="shared" si="47"/>
        <v>4</v>
      </c>
      <c r="U691" s="134" t="str">
        <f t="shared" si="48"/>
        <v>Katlanılabilir Riskler</v>
      </c>
      <c r="V691" s="80"/>
      <c r="W691" s="75" t="s">
        <v>136</v>
      </c>
    </row>
    <row r="692" spans="1:23" ht="163.5">
      <c r="A692" s="104">
        <v>689</v>
      </c>
      <c r="B692" s="77"/>
      <c r="C692" s="155" t="s">
        <v>2039</v>
      </c>
      <c r="D692" s="111" t="s">
        <v>26</v>
      </c>
      <c r="E692" s="110" t="s">
        <v>1170</v>
      </c>
      <c r="F692" s="178" t="s">
        <v>1346</v>
      </c>
      <c r="G692" s="122" t="s">
        <v>1171</v>
      </c>
      <c r="H692" s="184" t="s">
        <v>3253</v>
      </c>
      <c r="I692" s="180">
        <v>3</v>
      </c>
      <c r="J692" s="181">
        <v>3</v>
      </c>
      <c r="K692" s="70">
        <f t="shared" si="46"/>
        <v>9</v>
      </c>
      <c r="L692" s="139" t="str">
        <f t="shared" si="45"/>
        <v>Orta Risk</v>
      </c>
      <c r="M692" s="185" t="s">
        <v>3325</v>
      </c>
      <c r="N692" s="232" t="s">
        <v>3326</v>
      </c>
      <c r="O692" s="82"/>
      <c r="P692" s="82"/>
      <c r="Q692" s="76" t="s">
        <v>132</v>
      </c>
      <c r="R692" s="70">
        <v>1</v>
      </c>
      <c r="S692" s="70">
        <v>4</v>
      </c>
      <c r="T692" s="70">
        <f t="shared" si="47"/>
        <v>4</v>
      </c>
      <c r="U692" s="134" t="str">
        <f t="shared" si="48"/>
        <v>Katlanılabilir Riskler</v>
      </c>
      <c r="V692" s="80"/>
      <c r="W692" s="75" t="s">
        <v>136</v>
      </c>
    </row>
    <row r="693" spans="1:23" ht="90" customHeight="1">
      <c r="A693" s="104">
        <v>690</v>
      </c>
      <c r="B693" s="77"/>
      <c r="C693" s="155" t="s">
        <v>2040</v>
      </c>
      <c r="D693" s="111" t="s">
        <v>26</v>
      </c>
      <c r="E693" s="110" t="s">
        <v>1170</v>
      </c>
      <c r="F693" s="178" t="s">
        <v>968</v>
      </c>
      <c r="G693" s="122" t="s">
        <v>1171</v>
      </c>
      <c r="H693" s="184" t="s">
        <v>3254</v>
      </c>
      <c r="I693" s="180">
        <v>2</v>
      </c>
      <c r="J693" s="181">
        <v>4</v>
      </c>
      <c r="K693" s="70">
        <f t="shared" si="46"/>
        <v>8</v>
      </c>
      <c r="L693" s="139" t="str">
        <f t="shared" si="45"/>
        <v>Orta Risk</v>
      </c>
      <c r="M693" s="185" t="s">
        <v>3327</v>
      </c>
      <c r="N693" s="232" t="s">
        <v>3326</v>
      </c>
      <c r="O693" s="82"/>
      <c r="P693" s="82"/>
      <c r="Q693" s="76" t="s">
        <v>132</v>
      </c>
      <c r="R693" s="70">
        <v>1</v>
      </c>
      <c r="S693" s="70">
        <v>4</v>
      </c>
      <c r="T693" s="70">
        <f t="shared" si="47"/>
        <v>4</v>
      </c>
      <c r="U693" s="134" t="str">
        <f t="shared" si="48"/>
        <v>Katlanılabilir Riskler</v>
      </c>
      <c r="V693" s="80"/>
      <c r="W693" s="75" t="s">
        <v>136</v>
      </c>
    </row>
    <row r="694" spans="1:23" ht="81.75" customHeight="1">
      <c r="A694" s="104">
        <v>691</v>
      </c>
      <c r="B694" s="77"/>
      <c r="C694" s="155" t="s">
        <v>2041</v>
      </c>
      <c r="D694" s="111" t="s">
        <v>26</v>
      </c>
      <c r="E694" s="110" t="s">
        <v>1170</v>
      </c>
      <c r="F694" s="178" t="s">
        <v>1348</v>
      </c>
      <c r="G694" s="122" t="s">
        <v>1171</v>
      </c>
      <c r="H694" s="184" t="s">
        <v>3255</v>
      </c>
      <c r="I694" s="180">
        <v>2</v>
      </c>
      <c r="J694" s="181">
        <v>4</v>
      </c>
      <c r="K694" s="70">
        <f t="shared" si="46"/>
        <v>8</v>
      </c>
      <c r="L694" s="139" t="str">
        <f t="shared" si="45"/>
        <v>Orta Risk</v>
      </c>
      <c r="M694" s="185" t="s">
        <v>3328</v>
      </c>
      <c r="N694" s="232" t="s">
        <v>3305</v>
      </c>
      <c r="O694" s="82"/>
      <c r="P694" s="82"/>
      <c r="Q694" s="76" t="s">
        <v>132</v>
      </c>
      <c r="R694" s="70">
        <v>1</v>
      </c>
      <c r="S694" s="70">
        <v>4</v>
      </c>
      <c r="T694" s="70">
        <f t="shared" si="47"/>
        <v>4</v>
      </c>
      <c r="U694" s="134" t="str">
        <f t="shared" si="48"/>
        <v>Katlanılabilir Riskler</v>
      </c>
      <c r="V694" s="80"/>
      <c r="W694" s="75" t="s">
        <v>136</v>
      </c>
    </row>
    <row r="695" spans="1:23" ht="168.75" customHeight="1">
      <c r="A695" s="104">
        <v>692</v>
      </c>
      <c r="B695" s="77"/>
      <c r="C695" s="155" t="s">
        <v>2042</v>
      </c>
      <c r="D695" s="111" t="s">
        <v>26</v>
      </c>
      <c r="E695" s="110" t="s">
        <v>1170</v>
      </c>
      <c r="F695" s="178" t="s">
        <v>969</v>
      </c>
      <c r="G695" s="122" t="s">
        <v>1171</v>
      </c>
      <c r="H695" s="184" t="s">
        <v>3256</v>
      </c>
      <c r="I695" s="180">
        <v>3</v>
      </c>
      <c r="J695" s="181">
        <v>3</v>
      </c>
      <c r="K695" s="70">
        <f t="shared" si="46"/>
        <v>9</v>
      </c>
      <c r="L695" s="139" t="str">
        <f t="shared" si="45"/>
        <v>Orta Risk</v>
      </c>
      <c r="M695" s="185" t="s">
        <v>3329</v>
      </c>
      <c r="N695" s="232" t="s">
        <v>1294</v>
      </c>
      <c r="O695" s="82"/>
      <c r="P695" s="82"/>
      <c r="Q695" s="76" t="s">
        <v>132</v>
      </c>
      <c r="R695" s="70">
        <v>1</v>
      </c>
      <c r="S695" s="70">
        <v>4</v>
      </c>
      <c r="T695" s="70">
        <f t="shared" si="47"/>
        <v>4</v>
      </c>
      <c r="U695" s="134" t="str">
        <f t="shared" si="48"/>
        <v>Katlanılabilir Riskler</v>
      </c>
      <c r="V695" s="80"/>
      <c r="W695" s="75" t="s">
        <v>136</v>
      </c>
    </row>
    <row r="696" spans="1:23" ht="170.25" customHeight="1">
      <c r="A696" s="104">
        <v>693</v>
      </c>
      <c r="B696" s="77"/>
      <c r="C696" s="155" t="s">
        <v>2043</v>
      </c>
      <c r="D696" s="111" t="s">
        <v>26</v>
      </c>
      <c r="E696" s="110" t="s">
        <v>1170</v>
      </c>
      <c r="F696" s="178" t="s">
        <v>970</v>
      </c>
      <c r="G696" s="122" t="s">
        <v>1171</v>
      </c>
      <c r="H696" s="184" t="s">
        <v>135</v>
      </c>
      <c r="I696" s="180">
        <v>3</v>
      </c>
      <c r="J696" s="181">
        <v>3</v>
      </c>
      <c r="K696" s="70">
        <f t="shared" si="46"/>
        <v>9</v>
      </c>
      <c r="L696" s="139" t="str">
        <f t="shared" si="45"/>
        <v>Orta Risk</v>
      </c>
      <c r="M696" s="185" t="s">
        <v>3330</v>
      </c>
      <c r="N696" s="232" t="s">
        <v>3326</v>
      </c>
      <c r="O696" s="82"/>
      <c r="P696" s="82"/>
      <c r="Q696" s="76" t="s">
        <v>132</v>
      </c>
      <c r="R696" s="70">
        <v>1</v>
      </c>
      <c r="S696" s="70">
        <v>4</v>
      </c>
      <c r="T696" s="70">
        <f t="shared" si="47"/>
        <v>4</v>
      </c>
      <c r="U696" s="134" t="str">
        <f t="shared" si="48"/>
        <v>Katlanılabilir Riskler</v>
      </c>
      <c r="V696" s="80"/>
      <c r="W696" s="75" t="s">
        <v>136</v>
      </c>
    </row>
    <row r="697" spans="1:23" ht="163.5">
      <c r="A697" s="104">
        <v>694</v>
      </c>
      <c r="B697" s="77"/>
      <c r="C697" s="155" t="s">
        <v>2044</v>
      </c>
      <c r="D697" s="111" t="s">
        <v>26</v>
      </c>
      <c r="E697" s="110" t="s">
        <v>1170</v>
      </c>
      <c r="F697" s="178" t="s">
        <v>971</v>
      </c>
      <c r="G697" s="122" t="s">
        <v>1171</v>
      </c>
      <c r="H697" s="184" t="s">
        <v>3257</v>
      </c>
      <c r="I697" s="180">
        <v>3</v>
      </c>
      <c r="J697" s="181">
        <v>3</v>
      </c>
      <c r="K697" s="70">
        <f t="shared" si="46"/>
        <v>9</v>
      </c>
      <c r="L697" s="139" t="str">
        <f t="shared" si="45"/>
        <v>Orta Risk</v>
      </c>
      <c r="M697" s="185" t="s">
        <v>3331</v>
      </c>
      <c r="N697" s="232" t="s">
        <v>3305</v>
      </c>
      <c r="O697" s="82"/>
      <c r="P697" s="82"/>
      <c r="Q697" s="76" t="s">
        <v>132</v>
      </c>
      <c r="R697" s="70">
        <v>1</v>
      </c>
      <c r="S697" s="70">
        <v>4</v>
      </c>
      <c r="T697" s="70">
        <f t="shared" si="47"/>
        <v>4</v>
      </c>
      <c r="U697" s="134" t="str">
        <f t="shared" si="48"/>
        <v>Katlanılabilir Riskler</v>
      </c>
      <c r="V697" s="80"/>
      <c r="W697" s="75" t="s">
        <v>136</v>
      </c>
    </row>
    <row r="698" spans="1:23" ht="105" customHeight="1">
      <c r="A698" s="104">
        <v>695</v>
      </c>
      <c r="B698" s="77"/>
      <c r="C698" s="155" t="s">
        <v>2045</v>
      </c>
      <c r="D698" s="111" t="s">
        <v>26</v>
      </c>
      <c r="E698" s="110" t="s">
        <v>1170</v>
      </c>
      <c r="F698" s="178" t="s">
        <v>972</v>
      </c>
      <c r="G698" s="122" t="s">
        <v>1171</v>
      </c>
      <c r="H698" s="184" t="s">
        <v>3255</v>
      </c>
      <c r="I698" s="180">
        <v>2</v>
      </c>
      <c r="J698" s="181">
        <v>4</v>
      </c>
      <c r="K698" s="70">
        <f t="shared" si="46"/>
        <v>8</v>
      </c>
      <c r="L698" s="139" t="str">
        <f t="shared" si="45"/>
        <v>Orta Risk</v>
      </c>
      <c r="M698" s="185" t="s">
        <v>3332</v>
      </c>
      <c r="N698" s="232" t="s">
        <v>3326</v>
      </c>
      <c r="O698" s="82"/>
      <c r="P698" s="82"/>
      <c r="Q698" s="76" t="s">
        <v>132</v>
      </c>
      <c r="R698" s="70">
        <v>1</v>
      </c>
      <c r="S698" s="70">
        <v>4</v>
      </c>
      <c r="T698" s="70">
        <f t="shared" si="47"/>
        <v>4</v>
      </c>
      <c r="U698" s="134" t="str">
        <f t="shared" si="48"/>
        <v>Katlanılabilir Riskler</v>
      </c>
      <c r="V698" s="80"/>
      <c r="W698" s="75" t="s">
        <v>136</v>
      </c>
    </row>
    <row r="699" spans="1:23" ht="163.5">
      <c r="A699" s="104">
        <v>696</v>
      </c>
      <c r="B699" s="77"/>
      <c r="C699" s="155" t="s">
        <v>2046</v>
      </c>
      <c r="D699" s="111" t="s">
        <v>26</v>
      </c>
      <c r="E699" s="110" t="s">
        <v>1170</v>
      </c>
      <c r="F699" s="178" t="s">
        <v>973</v>
      </c>
      <c r="G699" s="122" t="s">
        <v>1171</v>
      </c>
      <c r="H699" s="184" t="s">
        <v>3258</v>
      </c>
      <c r="I699" s="180">
        <v>2</v>
      </c>
      <c r="J699" s="181">
        <v>4</v>
      </c>
      <c r="K699" s="70">
        <f t="shared" si="46"/>
        <v>8</v>
      </c>
      <c r="L699" s="139" t="str">
        <f t="shared" si="45"/>
        <v>Orta Risk</v>
      </c>
      <c r="M699" s="185" t="s">
        <v>3333</v>
      </c>
      <c r="N699" s="232" t="s">
        <v>3334</v>
      </c>
      <c r="O699" s="82"/>
      <c r="P699" s="82"/>
      <c r="Q699" s="76" t="s">
        <v>132</v>
      </c>
      <c r="R699" s="70">
        <v>1</v>
      </c>
      <c r="S699" s="70">
        <v>4</v>
      </c>
      <c r="T699" s="70">
        <f t="shared" si="47"/>
        <v>4</v>
      </c>
      <c r="U699" s="134" t="str">
        <f t="shared" si="48"/>
        <v>Katlanılabilir Riskler</v>
      </c>
      <c r="V699" s="80"/>
      <c r="W699" s="75" t="s">
        <v>136</v>
      </c>
    </row>
    <row r="700" spans="1:23" ht="163.5">
      <c r="A700" s="104">
        <v>697</v>
      </c>
      <c r="B700" s="77"/>
      <c r="C700" s="155" t="s">
        <v>2047</v>
      </c>
      <c r="D700" s="111" t="s">
        <v>26</v>
      </c>
      <c r="E700" s="110" t="s">
        <v>1170</v>
      </c>
      <c r="F700" s="178" t="s">
        <v>974</v>
      </c>
      <c r="G700" s="122" t="s">
        <v>1171</v>
      </c>
      <c r="H700" s="184" t="s">
        <v>3259</v>
      </c>
      <c r="I700" s="180">
        <v>3</v>
      </c>
      <c r="J700" s="181">
        <v>3</v>
      </c>
      <c r="K700" s="70">
        <f t="shared" si="46"/>
        <v>9</v>
      </c>
      <c r="L700" s="139" t="str">
        <f t="shared" si="45"/>
        <v>Orta Risk</v>
      </c>
      <c r="M700" s="185" t="s">
        <v>3335</v>
      </c>
      <c r="N700" s="232" t="s">
        <v>3305</v>
      </c>
      <c r="O700" s="82"/>
      <c r="P700" s="82"/>
      <c r="Q700" s="76" t="s">
        <v>132</v>
      </c>
      <c r="R700" s="70">
        <v>1</v>
      </c>
      <c r="S700" s="70">
        <v>3</v>
      </c>
      <c r="T700" s="70">
        <f t="shared" si="47"/>
        <v>3</v>
      </c>
      <c r="U700" s="134" t="str">
        <f t="shared" si="48"/>
        <v>Katlanılabilir Riskler</v>
      </c>
      <c r="V700" s="80"/>
      <c r="W700" s="75" t="s">
        <v>136</v>
      </c>
    </row>
    <row r="701" spans="1:23" ht="94.5" customHeight="1">
      <c r="A701" s="104">
        <v>698</v>
      </c>
      <c r="B701" s="77"/>
      <c r="C701" s="155" t="s">
        <v>2048</v>
      </c>
      <c r="D701" s="111" t="s">
        <v>26</v>
      </c>
      <c r="E701" s="110" t="s">
        <v>1170</v>
      </c>
      <c r="F701" s="178" t="s">
        <v>975</v>
      </c>
      <c r="G701" s="122" t="s">
        <v>1171</v>
      </c>
      <c r="H701" s="184" t="s">
        <v>3259</v>
      </c>
      <c r="I701" s="180">
        <v>3</v>
      </c>
      <c r="J701" s="181">
        <v>3</v>
      </c>
      <c r="K701" s="70">
        <f t="shared" si="46"/>
        <v>9</v>
      </c>
      <c r="L701" s="139" t="str">
        <f t="shared" si="45"/>
        <v>Orta Risk</v>
      </c>
      <c r="M701" s="185" t="s">
        <v>3336</v>
      </c>
      <c r="N701" s="232" t="s">
        <v>3337</v>
      </c>
      <c r="O701" s="82"/>
      <c r="P701" s="82"/>
      <c r="Q701" s="76" t="s">
        <v>132</v>
      </c>
      <c r="R701" s="70">
        <v>1</v>
      </c>
      <c r="S701" s="70">
        <v>4</v>
      </c>
      <c r="T701" s="70">
        <f t="shared" si="47"/>
        <v>4</v>
      </c>
      <c r="U701" s="134" t="str">
        <f t="shared" si="48"/>
        <v>Katlanılabilir Riskler</v>
      </c>
      <c r="V701" s="80"/>
      <c r="W701" s="75" t="s">
        <v>136</v>
      </c>
    </row>
    <row r="702" spans="1:23" ht="165.75" customHeight="1">
      <c r="A702" s="104">
        <v>699</v>
      </c>
      <c r="B702" s="77"/>
      <c r="C702" s="155" t="s">
        <v>2049</v>
      </c>
      <c r="D702" s="111" t="s">
        <v>26</v>
      </c>
      <c r="E702" s="110" t="s">
        <v>1170</v>
      </c>
      <c r="F702" s="178" t="s">
        <v>976</v>
      </c>
      <c r="G702" s="122" t="s">
        <v>1171</v>
      </c>
      <c r="H702" s="184" t="s">
        <v>3260</v>
      </c>
      <c r="I702" s="180">
        <v>3</v>
      </c>
      <c r="J702" s="181">
        <v>3</v>
      </c>
      <c r="K702" s="70">
        <f t="shared" si="46"/>
        <v>9</v>
      </c>
      <c r="L702" s="139" t="str">
        <f t="shared" si="45"/>
        <v>Orta Risk</v>
      </c>
      <c r="M702" s="185" t="s">
        <v>3338</v>
      </c>
      <c r="N702" s="232" t="s">
        <v>3305</v>
      </c>
      <c r="O702" s="82"/>
      <c r="P702" s="82"/>
      <c r="Q702" s="76" t="s">
        <v>132</v>
      </c>
      <c r="R702" s="70">
        <v>1</v>
      </c>
      <c r="S702" s="70">
        <v>4</v>
      </c>
      <c r="T702" s="70">
        <f t="shared" si="47"/>
        <v>4</v>
      </c>
      <c r="U702" s="134" t="str">
        <f t="shared" si="48"/>
        <v>Katlanılabilir Riskler</v>
      </c>
      <c r="V702" s="80"/>
      <c r="W702" s="75" t="s">
        <v>136</v>
      </c>
    </row>
    <row r="703" spans="1:23" ht="72.75" customHeight="1">
      <c r="A703" s="104">
        <v>700</v>
      </c>
      <c r="B703" s="77"/>
      <c r="C703" s="155" t="s">
        <v>2050</v>
      </c>
      <c r="D703" s="111" t="s">
        <v>26</v>
      </c>
      <c r="E703" s="110" t="s">
        <v>1170</v>
      </c>
      <c r="F703" s="178" t="s">
        <v>977</v>
      </c>
      <c r="G703" s="122" t="s">
        <v>1171</v>
      </c>
      <c r="H703" s="184" t="s">
        <v>3261</v>
      </c>
      <c r="I703" s="180">
        <v>2</v>
      </c>
      <c r="J703" s="181">
        <v>3</v>
      </c>
      <c r="K703" s="70">
        <f t="shared" si="46"/>
        <v>6</v>
      </c>
      <c r="L703" s="139" t="str">
        <f t="shared" si="45"/>
        <v>Düşük Risk</v>
      </c>
      <c r="M703" s="185" t="s">
        <v>3339</v>
      </c>
      <c r="N703" s="232" t="s">
        <v>3326</v>
      </c>
      <c r="O703" s="82"/>
      <c r="P703" s="82"/>
      <c r="Q703" s="76" t="s">
        <v>132</v>
      </c>
      <c r="R703" s="70">
        <v>1</v>
      </c>
      <c r="S703" s="70">
        <v>5</v>
      </c>
      <c r="T703" s="70">
        <f t="shared" si="47"/>
        <v>5</v>
      </c>
      <c r="U703" s="134" t="str">
        <f t="shared" si="48"/>
        <v>Katlanılabilir Riskler</v>
      </c>
      <c r="V703" s="80"/>
      <c r="W703" s="75" t="s">
        <v>136</v>
      </c>
    </row>
    <row r="704" spans="1:23" ht="98.25" customHeight="1">
      <c r="A704" s="104">
        <v>701</v>
      </c>
      <c r="B704" s="77"/>
      <c r="C704" s="155" t="s">
        <v>2051</v>
      </c>
      <c r="D704" s="111" t="s">
        <v>26</v>
      </c>
      <c r="E704" s="110" t="s">
        <v>1170</v>
      </c>
      <c r="F704" s="178" t="s">
        <v>978</v>
      </c>
      <c r="G704" s="122" t="s">
        <v>1171</v>
      </c>
      <c r="H704" s="184" t="s">
        <v>3262</v>
      </c>
      <c r="I704" s="180">
        <v>2</v>
      </c>
      <c r="J704" s="181">
        <v>4</v>
      </c>
      <c r="K704" s="70">
        <f t="shared" si="46"/>
        <v>8</v>
      </c>
      <c r="L704" s="139" t="str">
        <f t="shared" si="45"/>
        <v>Orta Risk</v>
      </c>
      <c r="M704" s="185" t="s">
        <v>3340</v>
      </c>
      <c r="N704" s="232" t="s">
        <v>3337</v>
      </c>
      <c r="O704" s="82"/>
      <c r="P704" s="82"/>
      <c r="Q704" s="76" t="s">
        <v>132</v>
      </c>
      <c r="R704" s="70">
        <v>1</v>
      </c>
      <c r="S704" s="70">
        <v>5</v>
      </c>
      <c r="T704" s="70">
        <f t="shared" si="47"/>
        <v>5</v>
      </c>
      <c r="U704" s="134" t="str">
        <f t="shared" si="48"/>
        <v>Katlanılabilir Riskler</v>
      </c>
      <c r="V704" s="80"/>
      <c r="W704" s="75" t="s">
        <v>136</v>
      </c>
    </row>
    <row r="705" spans="1:23" ht="110.25" customHeight="1">
      <c r="A705" s="104">
        <v>702</v>
      </c>
      <c r="B705" s="77"/>
      <c r="C705" s="155" t="s">
        <v>2052</v>
      </c>
      <c r="D705" s="111" t="s">
        <v>26</v>
      </c>
      <c r="E705" s="110" t="s">
        <v>1170</v>
      </c>
      <c r="F705" s="178" t="s">
        <v>979</v>
      </c>
      <c r="G705" s="122" t="s">
        <v>1171</v>
      </c>
      <c r="H705" s="184" t="s">
        <v>3263</v>
      </c>
      <c r="I705" s="180">
        <v>3</v>
      </c>
      <c r="J705" s="181">
        <v>4</v>
      </c>
      <c r="K705" s="70">
        <f t="shared" si="46"/>
        <v>12</v>
      </c>
      <c r="L705" s="139" t="str">
        <f t="shared" si="45"/>
        <v>Orta Risk</v>
      </c>
      <c r="M705" s="185" t="s">
        <v>3341</v>
      </c>
      <c r="N705" s="232" t="s">
        <v>3305</v>
      </c>
      <c r="O705" s="82"/>
      <c r="P705" s="82"/>
      <c r="Q705" s="76" t="s">
        <v>132</v>
      </c>
      <c r="R705" s="70">
        <v>1</v>
      </c>
      <c r="S705" s="70">
        <v>4</v>
      </c>
      <c r="T705" s="70">
        <f t="shared" si="47"/>
        <v>4</v>
      </c>
      <c r="U705" s="134" t="str">
        <f t="shared" si="48"/>
        <v>Katlanılabilir Riskler</v>
      </c>
      <c r="V705" s="80"/>
      <c r="W705" s="75" t="s">
        <v>136</v>
      </c>
    </row>
    <row r="706" spans="1:23" ht="163.5">
      <c r="A706" s="104">
        <v>703</v>
      </c>
      <c r="B706" s="77"/>
      <c r="C706" s="155" t="s">
        <v>2053</v>
      </c>
      <c r="D706" s="111" t="s">
        <v>26</v>
      </c>
      <c r="E706" s="110" t="s">
        <v>1170</v>
      </c>
      <c r="F706" s="178" t="s">
        <v>980</v>
      </c>
      <c r="G706" s="122" t="s">
        <v>1171</v>
      </c>
      <c r="H706" s="184" t="s">
        <v>3264</v>
      </c>
      <c r="I706" s="180">
        <v>3</v>
      </c>
      <c r="J706" s="181">
        <v>3</v>
      </c>
      <c r="K706" s="70">
        <f t="shared" si="46"/>
        <v>9</v>
      </c>
      <c r="L706" s="139" t="str">
        <f t="shared" si="45"/>
        <v>Orta Risk</v>
      </c>
      <c r="M706" s="185" t="s">
        <v>3342</v>
      </c>
      <c r="N706" s="232" t="s">
        <v>3326</v>
      </c>
      <c r="O706" s="82"/>
      <c r="P706" s="82"/>
      <c r="Q706" s="76" t="s">
        <v>132</v>
      </c>
      <c r="R706" s="70">
        <v>1</v>
      </c>
      <c r="S706" s="70">
        <v>3</v>
      </c>
      <c r="T706" s="70">
        <f t="shared" si="47"/>
        <v>3</v>
      </c>
      <c r="U706" s="134" t="str">
        <f t="shared" si="48"/>
        <v>Katlanılabilir Riskler</v>
      </c>
      <c r="V706" s="80"/>
      <c r="W706" s="75" t="s">
        <v>136</v>
      </c>
    </row>
    <row r="707" spans="1:23" ht="163.5">
      <c r="A707" s="104">
        <v>704</v>
      </c>
      <c r="B707" s="77"/>
      <c r="C707" s="155" t="s">
        <v>2054</v>
      </c>
      <c r="D707" s="111" t="s">
        <v>26</v>
      </c>
      <c r="E707" s="110" t="s">
        <v>1170</v>
      </c>
      <c r="F707" s="178" t="s">
        <v>981</v>
      </c>
      <c r="G707" s="122" t="s">
        <v>1171</v>
      </c>
      <c r="H707" s="184" t="s">
        <v>3265</v>
      </c>
      <c r="I707" s="180">
        <v>3</v>
      </c>
      <c r="J707" s="181">
        <v>3</v>
      </c>
      <c r="K707" s="70">
        <f t="shared" si="46"/>
        <v>9</v>
      </c>
      <c r="L707" s="139" t="str">
        <f t="shared" ref="L707:L770" si="49">IF(K707&lt;=1,"Çok Düşük Risk",IF(K707&lt;=6,"Düşük Risk",IF(K707&lt;=12,"Orta Risk",IF(K707&lt;=20,"Yüksek Seviye",IF(K707&lt;=25,"Çok Yüksek Seviye",)))))</f>
        <v>Orta Risk</v>
      </c>
      <c r="M707" s="185" t="s">
        <v>3343</v>
      </c>
      <c r="N707" s="232" t="s">
        <v>3326</v>
      </c>
      <c r="O707" s="82"/>
      <c r="P707" s="82"/>
      <c r="Q707" s="76" t="s">
        <v>132</v>
      </c>
      <c r="R707" s="70">
        <v>1</v>
      </c>
      <c r="S707" s="70">
        <v>4</v>
      </c>
      <c r="T707" s="70">
        <f t="shared" si="47"/>
        <v>4</v>
      </c>
      <c r="U707" s="134" t="str">
        <f t="shared" si="48"/>
        <v>Katlanılabilir Riskler</v>
      </c>
      <c r="V707" s="80"/>
      <c r="W707" s="75" t="s">
        <v>136</v>
      </c>
    </row>
    <row r="708" spans="1:23" ht="163.5">
      <c r="A708" s="104">
        <v>705</v>
      </c>
      <c r="B708" s="77"/>
      <c r="C708" s="155" t="s">
        <v>2055</v>
      </c>
      <c r="D708" s="111" t="s">
        <v>26</v>
      </c>
      <c r="E708" s="110" t="s">
        <v>1170</v>
      </c>
      <c r="F708" s="178" t="s">
        <v>982</v>
      </c>
      <c r="G708" s="122" t="s">
        <v>1171</v>
      </c>
      <c r="H708" s="184" t="s">
        <v>3266</v>
      </c>
      <c r="I708" s="180">
        <v>3</v>
      </c>
      <c r="J708" s="181">
        <v>4</v>
      </c>
      <c r="K708" s="70">
        <f t="shared" ref="K708:K771" si="50">I708*J708</f>
        <v>12</v>
      </c>
      <c r="L708" s="139" t="str">
        <f t="shared" si="49"/>
        <v>Orta Risk</v>
      </c>
      <c r="M708" s="185" t="s">
        <v>3344</v>
      </c>
      <c r="N708" s="232" t="s">
        <v>3345</v>
      </c>
      <c r="O708" s="82"/>
      <c r="P708" s="82"/>
      <c r="Q708" s="76" t="s">
        <v>132</v>
      </c>
      <c r="R708" s="70">
        <v>1</v>
      </c>
      <c r="S708" s="70">
        <v>4</v>
      </c>
      <c r="T708" s="70">
        <f t="shared" ref="T708:T771" si="51">R708*S708</f>
        <v>4</v>
      </c>
      <c r="U708" s="134" t="str">
        <f t="shared" ref="U708:U771" si="52">IF(T708&lt;=2,"Önemsiz Riskler",IF(T708&lt;=6,"Katlanılabilir Riskler",IF(T708&lt;=12,"Orta Düzeydeki Riskler",IF(T708&lt;=20,"Önemli Riskler",IF(T708&lt;=25,"Kabul Edilemez Riskler")))))</f>
        <v>Katlanılabilir Riskler</v>
      </c>
      <c r="V708" s="80"/>
      <c r="W708" s="75" t="s">
        <v>136</v>
      </c>
    </row>
    <row r="709" spans="1:23" ht="66.75" customHeight="1">
      <c r="A709" s="104">
        <v>706</v>
      </c>
      <c r="B709" s="77"/>
      <c r="C709" s="155" t="s">
        <v>2056</v>
      </c>
      <c r="D709" s="111" t="s">
        <v>26</v>
      </c>
      <c r="E709" s="110" t="s">
        <v>1170</v>
      </c>
      <c r="F709" s="178" t="s">
        <v>983</v>
      </c>
      <c r="G709" s="122" t="s">
        <v>1171</v>
      </c>
      <c r="H709" s="184" t="s">
        <v>3267</v>
      </c>
      <c r="I709" s="180">
        <v>3</v>
      </c>
      <c r="J709" s="181">
        <v>3</v>
      </c>
      <c r="K709" s="70">
        <f t="shared" si="50"/>
        <v>9</v>
      </c>
      <c r="L709" s="139" t="str">
        <f t="shared" si="49"/>
        <v>Orta Risk</v>
      </c>
      <c r="M709" s="185" t="s">
        <v>3346</v>
      </c>
      <c r="N709" s="232" t="s">
        <v>3347</v>
      </c>
      <c r="O709" s="82"/>
      <c r="P709" s="82"/>
      <c r="Q709" s="76" t="s">
        <v>132</v>
      </c>
      <c r="R709" s="70">
        <v>1</v>
      </c>
      <c r="S709" s="70">
        <v>4</v>
      </c>
      <c r="T709" s="70">
        <f t="shared" si="51"/>
        <v>4</v>
      </c>
      <c r="U709" s="134" t="str">
        <f t="shared" si="52"/>
        <v>Katlanılabilir Riskler</v>
      </c>
      <c r="V709" s="80"/>
      <c r="W709" s="75" t="s">
        <v>136</v>
      </c>
    </row>
    <row r="710" spans="1:23" ht="74.25" customHeight="1">
      <c r="A710" s="104">
        <v>707</v>
      </c>
      <c r="B710" s="77"/>
      <c r="C710" s="155" t="s">
        <v>2057</v>
      </c>
      <c r="D710" s="111" t="s">
        <v>26</v>
      </c>
      <c r="E710" s="110" t="s">
        <v>1170</v>
      </c>
      <c r="F710" s="178" t="s">
        <v>984</v>
      </c>
      <c r="G710" s="122" t="s">
        <v>1171</v>
      </c>
      <c r="H710" s="184" t="s">
        <v>3268</v>
      </c>
      <c r="I710" s="180">
        <v>3</v>
      </c>
      <c r="J710" s="181">
        <v>3</v>
      </c>
      <c r="K710" s="70">
        <f t="shared" si="50"/>
        <v>9</v>
      </c>
      <c r="L710" s="139" t="str">
        <f t="shared" si="49"/>
        <v>Orta Risk</v>
      </c>
      <c r="M710" s="185" t="s">
        <v>3348</v>
      </c>
      <c r="N710" s="232" t="s">
        <v>3305</v>
      </c>
      <c r="O710" s="82"/>
      <c r="P710" s="82"/>
      <c r="Q710" s="76" t="s">
        <v>132</v>
      </c>
      <c r="R710" s="70">
        <v>1</v>
      </c>
      <c r="S710" s="70">
        <v>3</v>
      </c>
      <c r="T710" s="70">
        <f t="shared" si="51"/>
        <v>3</v>
      </c>
      <c r="U710" s="134" t="str">
        <f t="shared" si="52"/>
        <v>Katlanılabilir Riskler</v>
      </c>
      <c r="V710" s="80"/>
      <c r="W710" s="75" t="s">
        <v>136</v>
      </c>
    </row>
    <row r="711" spans="1:23" ht="163.5">
      <c r="A711" s="104">
        <v>708</v>
      </c>
      <c r="B711" s="77"/>
      <c r="C711" s="155" t="s">
        <v>2058</v>
      </c>
      <c r="D711" s="111" t="s">
        <v>26</v>
      </c>
      <c r="E711" s="110" t="s">
        <v>1170</v>
      </c>
      <c r="F711" s="178" t="s">
        <v>985</v>
      </c>
      <c r="G711" s="122" t="s">
        <v>1171</v>
      </c>
      <c r="H711" s="184" t="s">
        <v>3261</v>
      </c>
      <c r="I711" s="180">
        <v>2</v>
      </c>
      <c r="J711" s="181">
        <v>3</v>
      </c>
      <c r="K711" s="70">
        <f t="shared" si="50"/>
        <v>6</v>
      </c>
      <c r="L711" s="139" t="str">
        <f t="shared" si="49"/>
        <v>Düşük Risk</v>
      </c>
      <c r="M711" s="185" t="s">
        <v>3349</v>
      </c>
      <c r="N711" s="232" t="s">
        <v>3350</v>
      </c>
      <c r="O711" s="82"/>
      <c r="P711" s="82"/>
      <c r="Q711" s="76" t="s">
        <v>132</v>
      </c>
      <c r="R711" s="70">
        <v>1</v>
      </c>
      <c r="S711" s="70">
        <v>3</v>
      </c>
      <c r="T711" s="70">
        <f t="shared" si="51"/>
        <v>3</v>
      </c>
      <c r="U711" s="134" t="str">
        <f t="shared" si="52"/>
        <v>Katlanılabilir Riskler</v>
      </c>
      <c r="V711" s="80"/>
      <c r="W711" s="75" t="s">
        <v>136</v>
      </c>
    </row>
    <row r="712" spans="1:23" ht="163.5">
      <c r="A712" s="104">
        <v>709</v>
      </c>
      <c r="B712" s="77"/>
      <c r="C712" s="155" t="s">
        <v>2059</v>
      </c>
      <c r="D712" s="111" t="s">
        <v>26</v>
      </c>
      <c r="E712" s="110" t="s">
        <v>1170</v>
      </c>
      <c r="F712" s="178" t="s">
        <v>986</v>
      </c>
      <c r="G712" s="122" t="s">
        <v>1171</v>
      </c>
      <c r="H712" s="184" t="s">
        <v>3269</v>
      </c>
      <c r="I712" s="180">
        <v>3</v>
      </c>
      <c r="J712" s="181">
        <v>4</v>
      </c>
      <c r="K712" s="70">
        <f t="shared" si="50"/>
        <v>12</v>
      </c>
      <c r="L712" s="139" t="str">
        <f t="shared" si="49"/>
        <v>Orta Risk</v>
      </c>
      <c r="M712" s="185" t="s">
        <v>3351</v>
      </c>
      <c r="N712" s="232" t="s">
        <v>3305</v>
      </c>
      <c r="O712" s="82"/>
      <c r="P712" s="82"/>
      <c r="Q712" s="76" t="s">
        <v>132</v>
      </c>
      <c r="R712" s="70">
        <v>1</v>
      </c>
      <c r="S712" s="70">
        <v>3</v>
      </c>
      <c r="T712" s="70">
        <f t="shared" si="51"/>
        <v>3</v>
      </c>
      <c r="U712" s="134" t="str">
        <f t="shared" si="52"/>
        <v>Katlanılabilir Riskler</v>
      </c>
      <c r="V712" s="80"/>
      <c r="W712" s="75" t="s">
        <v>136</v>
      </c>
    </row>
    <row r="713" spans="1:23" ht="163.5">
      <c r="A713" s="104">
        <v>710</v>
      </c>
      <c r="B713" s="77"/>
      <c r="C713" s="155" t="s">
        <v>2060</v>
      </c>
      <c r="D713" s="111" t="s">
        <v>26</v>
      </c>
      <c r="E713" s="110" t="s">
        <v>1170</v>
      </c>
      <c r="F713" s="178" t="s">
        <v>987</v>
      </c>
      <c r="G713" s="122" t="s">
        <v>1171</v>
      </c>
      <c r="H713" s="184" t="s">
        <v>3270</v>
      </c>
      <c r="I713" s="180">
        <v>3</v>
      </c>
      <c r="J713" s="181">
        <v>4</v>
      </c>
      <c r="K713" s="70">
        <f t="shared" si="50"/>
        <v>12</v>
      </c>
      <c r="L713" s="139" t="str">
        <f t="shared" si="49"/>
        <v>Orta Risk</v>
      </c>
      <c r="M713" s="185" t="s">
        <v>3352</v>
      </c>
      <c r="N713" s="232" t="s">
        <v>3305</v>
      </c>
      <c r="O713" s="82"/>
      <c r="P713" s="82"/>
      <c r="Q713" s="76" t="s">
        <v>132</v>
      </c>
      <c r="R713" s="70">
        <v>1</v>
      </c>
      <c r="S713" s="70">
        <v>3</v>
      </c>
      <c r="T713" s="70">
        <f t="shared" si="51"/>
        <v>3</v>
      </c>
      <c r="U713" s="134" t="str">
        <f t="shared" si="52"/>
        <v>Katlanılabilir Riskler</v>
      </c>
      <c r="V713" s="80"/>
      <c r="W713" s="75" t="s">
        <v>136</v>
      </c>
    </row>
    <row r="714" spans="1:23" ht="87" customHeight="1">
      <c r="A714" s="104">
        <v>711</v>
      </c>
      <c r="B714" s="77"/>
      <c r="C714" s="155" t="s">
        <v>2061</v>
      </c>
      <c r="D714" s="111" t="s">
        <v>26</v>
      </c>
      <c r="E714" s="110" t="s">
        <v>1170</v>
      </c>
      <c r="F714" s="178" t="s">
        <v>988</v>
      </c>
      <c r="G714" s="122" t="s">
        <v>1171</v>
      </c>
      <c r="H714" s="184" t="s">
        <v>3271</v>
      </c>
      <c r="I714" s="180">
        <v>3</v>
      </c>
      <c r="J714" s="181">
        <v>4</v>
      </c>
      <c r="K714" s="70">
        <f t="shared" si="50"/>
        <v>12</v>
      </c>
      <c r="L714" s="139" t="str">
        <f t="shared" si="49"/>
        <v>Orta Risk</v>
      </c>
      <c r="M714" s="185" t="s">
        <v>3353</v>
      </c>
      <c r="N714" s="232" t="s">
        <v>3305</v>
      </c>
      <c r="O714" s="82"/>
      <c r="P714" s="82"/>
      <c r="Q714" s="76" t="s">
        <v>132</v>
      </c>
      <c r="R714" s="70">
        <v>1</v>
      </c>
      <c r="S714" s="70">
        <v>3</v>
      </c>
      <c r="T714" s="70">
        <f t="shared" si="51"/>
        <v>3</v>
      </c>
      <c r="U714" s="134" t="str">
        <f t="shared" si="52"/>
        <v>Katlanılabilir Riskler</v>
      </c>
      <c r="V714" s="80"/>
      <c r="W714" s="75" t="s">
        <v>136</v>
      </c>
    </row>
    <row r="715" spans="1:23" ht="96.75" customHeight="1">
      <c r="A715" s="104">
        <v>712</v>
      </c>
      <c r="B715" s="77"/>
      <c r="C715" s="155" t="s">
        <v>2062</v>
      </c>
      <c r="D715" s="111" t="s">
        <v>26</v>
      </c>
      <c r="E715" s="110" t="s">
        <v>1170</v>
      </c>
      <c r="F715" s="178" t="s">
        <v>989</v>
      </c>
      <c r="G715" s="122" t="s">
        <v>1171</v>
      </c>
      <c r="H715" s="184" t="s">
        <v>3272</v>
      </c>
      <c r="I715" s="180">
        <v>3</v>
      </c>
      <c r="J715" s="181">
        <v>4</v>
      </c>
      <c r="K715" s="70">
        <f t="shared" si="50"/>
        <v>12</v>
      </c>
      <c r="L715" s="139" t="str">
        <f t="shared" si="49"/>
        <v>Orta Risk</v>
      </c>
      <c r="M715" s="185" t="s">
        <v>3354</v>
      </c>
      <c r="N715" s="232" t="s">
        <v>3305</v>
      </c>
      <c r="O715" s="82"/>
      <c r="P715" s="82"/>
      <c r="Q715" s="76" t="s">
        <v>132</v>
      </c>
      <c r="R715" s="70">
        <v>1</v>
      </c>
      <c r="S715" s="70">
        <v>3</v>
      </c>
      <c r="T715" s="70">
        <f t="shared" si="51"/>
        <v>3</v>
      </c>
      <c r="U715" s="134" t="str">
        <f t="shared" si="52"/>
        <v>Katlanılabilir Riskler</v>
      </c>
      <c r="V715" s="80"/>
      <c r="W715" s="75" t="s">
        <v>136</v>
      </c>
    </row>
    <row r="716" spans="1:23" ht="81" customHeight="1">
      <c r="A716" s="104">
        <v>713</v>
      </c>
      <c r="B716" s="77"/>
      <c r="C716" s="155" t="s">
        <v>2063</v>
      </c>
      <c r="D716" s="111" t="s">
        <v>26</v>
      </c>
      <c r="E716" s="110" t="s">
        <v>1170</v>
      </c>
      <c r="F716" s="178" t="s">
        <v>990</v>
      </c>
      <c r="G716" s="122" t="s">
        <v>1171</v>
      </c>
      <c r="H716" s="184" t="s">
        <v>3273</v>
      </c>
      <c r="I716" s="180">
        <v>3</v>
      </c>
      <c r="J716" s="181">
        <v>3</v>
      </c>
      <c r="K716" s="70">
        <f t="shared" si="50"/>
        <v>9</v>
      </c>
      <c r="L716" s="139" t="str">
        <f t="shared" si="49"/>
        <v>Orta Risk</v>
      </c>
      <c r="M716" s="185" t="s">
        <v>3355</v>
      </c>
      <c r="N716" s="232" t="s">
        <v>3326</v>
      </c>
      <c r="O716" s="82"/>
      <c r="P716" s="82"/>
      <c r="Q716" s="76" t="s">
        <v>132</v>
      </c>
      <c r="R716" s="70">
        <v>1</v>
      </c>
      <c r="S716" s="70">
        <v>3</v>
      </c>
      <c r="T716" s="70">
        <f t="shared" si="51"/>
        <v>3</v>
      </c>
      <c r="U716" s="134" t="str">
        <f t="shared" si="52"/>
        <v>Katlanılabilir Riskler</v>
      </c>
      <c r="V716" s="80"/>
      <c r="W716" s="75" t="s">
        <v>136</v>
      </c>
    </row>
    <row r="717" spans="1:23" ht="99.75" customHeight="1">
      <c r="A717" s="104">
        <v>714</v>
      </c>
      <c r="B717" s="77"/>
      <c r="C717" s="155" t="s">
        <v>2064</v>
      </c>
      <c r="D717" s="111" t="s">
        <v>26</v>
      </c>
      <c r="E717" s="110" t="s">
        <v>1170</v>
      </c>
      <c r="F717" s="178" t="s">
        <v>991</v>
      </c>
      <c r="G717" s="122" t="s">
        <v>1171</v>
      </c>
      <c r="H717" s="184" t="s">
        <v>3274</v>
      </c>
      <c r="I717" s="180">
        <v>3</v>
      </c>
      <c r="J717" s="181">
        <v>4</v>
      </c>
      <c r="K717" s="70">
        <f t="shared" si="50"/>
        <v>12</v>
      </c>
      <c r="L717" s="139" t="str">
        <f t="shared" si="49"/>
        <v>Orta Risk</v>
      </c>
      <c r="M717" s="185" t="s">
        <v>3356</v>
      </c>
      <c r="N717" s="232" t="s">
        <v>3305</v>
      </c>
      <c r="O717" s="82"/>
      <c r="P717" s="82"/>
      <c r="Q717" s="76" t="s">
        <v>132</v>
      </c>
      <c r="R717" s="70">
        <v>1</v>
      </c>
      <c r="S717" s="70">
        <v>3</v>
      </c>
      <c r="T717" s="70">
        <f t="shared" si="51"/>
        <v>3</v>
      </c>
      <c r="U717" s="134" t="str">
        <f t="shared" si="52"/>
        <v>Katlanılabilir Riskler</v>
      </c>
      <c r="V717" s="80"/>
      <c r="W717" s="75" t="s">
        <v>136</v>
      </c>
    </row>
    <row r="718" spans="1:23" ht="163.5">
      <c r="A718" s="104">
        <v>715</v>
      </c>
      <c r="B718" s="77"/>
      <c r="C718" s="155" t="s">
        <v>2065</v>
      </c>
      <c r="D718" s="111" t="s">
        <v>26</v>
      </c>
      <c r="E718" s="110" t="s">
        <v>1170</v>
      </c>
      <c r="F718" s="178" t="s">
        <v>992</v>
      </c>
      <c r="G718" s="122" t="s">
        <v>1171</v>
      </c>
      <c r="H718" s="184" t="s">
        <v>3275</v>
      </c>
      <c r="I718" s="180">
        <v>3</v>
      </c>
      <c r="J718" s="181">
        <v>3</v>
      </c>
      <c r="K718" s="70">
        <f t="shared" si="50"/>
        <v>9</v>
      </c>
      <c r="L718" s="139" t="str">
        <f t="shared" si="49"/>
        <v>Orta Risk</v>
      </c>
      <c r="M718" s="185" t="s">
        <v>3357</v>
      </c>
      <c r="N718" s="232" t="s">
        <v>1294</v>
      </c>
      <c r="O718" s="82"/>
      <c r="P718" s="82"/>
      <c r="Q718" s="76" t="s">
        <v>132</v>
      </c>
      <c r="R718" s="70">
        <v>1</v>
      </c>
      <c r="S718" s="70">
        <v>3</v>
      </c>
      <c r="T718" s="70">
        <f t="shared" si="51"/>
        <v>3</v>
      </c>
      <c r="U718" s="134" t="str">
        <f t="shared" si="52"/>
        <v>Katlanılabilir Riskler</v>
      </c>
      <c r="V718" s="80"/>
      <c r="W718" s="75" t="s">
        <v>136</v>
      </c>
    </row>
    <row r="719" spans="1:23" ht="163.5">
      <c r="A719" s="104">
        <v>716</v>
      </c>
      <c r="B719" s="77"/>
      <c r="C719" s="155" t="s">
        <v>2066</v>
      </c>
      <c r="D719" s="111" t="s">
        <v>26</v>
      </c>
      <c r="E719" s="110" t="s">
        <v>1170</v>
      </c>
      <c r="F719" s="178" t="s">
        <v>993</v>
      </c>
      <c r="G719" s="122" t="s">
        <v>1171</v>
      </c>
      <c r="H719" s="184" t="s">
        <v>3276</v>
      </c>
      <c r="I719" s="180">
        <v>3</v>
      </c>
      <c r="J719" s="181">
        <v>4</v>
      </c>
      <c r="K719" s="70">
        <f t="shared" si="50"/>
        <v>12</v>
      </c>
      <c r="L719" s="139" t="str">
        <f t="shared" si="49"/>
        <v>Orta Risk</v>
      </c>
      <c r="M719" s="185" t="s">
        <v>3358</v>
      </c>
      <c r="N719" s="232" t="s">
        <v>3305</v>
      </c>
      <c r="O719" s="82"/>
      <c r="P719" s="82"/>
      <c r="Q719" s="76" t="s">
        <v>132</v>
      </c>
      <c r="R719" s="70">
        <v>1</v>
      </c>
      <c r="S719" s="70">
        <v>3</v>
      </c>
      <c r="T719" s="70">
        <f t="shared" si="51"/>
        <v>3</v>
      </c>
      <c r="U719" s="134" t="str">
        <f t="shared" si="52"/>
        <v>Katlanılabilir Riskler</v>
      </c>
      <c r="V719" s="80"/>
      <c r="W719" s="75" t="s">
        <v>136</v>
      </c>
    </row>
    <row r="720" spans="1:23" ht="163.5">
      <c r="A720" s="104">
        <v>717</v>
      </c>
      <c r="B720" s="77"/>
      <c r="C720" s="155" t="s">
        <v>2067</v>
      </c>
      <c r="D720" s="111" t="s">
        <v>26</v>
      </c>
      <c r="E720" s="110" t="s">
        <v>1170</v>
      </c>
      <c r="F720" s="178" t="s">
        <v>994</v>
      </c>
      <c r="G720" s="122" t="s">
        <v>1171</v>
      </c>
      <c r="H720" s="184" t="s">
        <v>3276</v>
      </c>
      <c r="I720" s="180">
        <v>3</v>
      </c>
      <c r="J720" s="181">
        <v>4</v>
      </c>
      <c r="K720" s="70">
        <f t="shared" si="50"/>
        <v>12</v>
      </c>
      <c r="L720" s="139" t="str">
        <f t="shared" si="49"/>
        <v>Orta Risk</v>
      </c>
      <c r="M720" s="185" t="s">
        <v>3359</v>
      </c>
      <c r="N720" s="232"/>
      <c r="O720" s="82"/>
      <c r="P720" s="82"/>
      <c r="Q720" s="76" t="s">
        <v>132</v>
      </c>
      <c r="R720" s="70">
        <v>1</v>
      </c>
      <c r="S720" s="70">
        <v>3</v>
      </c>
      <c r="T720" s="70">
        <f t="shared" si="51"/>
        <v>3</v>
      </c>
      <c r="U720" s="134" t="str">
        <f t="shared" si="52"/>
        <v>Katlanılabilir Riskler</v>
      </c>
      <c r="V720" s="80"/>
      <c r="W720" s="75" t="s">
        <v>136</v>
      </c>
    </row>
    <row r="721" spans="1:23" ht="163.5">
      <c r="A721" s="104">
        <v>718</v>
      </c>
      <c r="B721" s="77"/>
      <c r="C721" s="155" t="s">
        <v>2068</v>
      </c>
      <c r="D721" s="111" t="s">
        <v>26</v>
      </c>
      <c r="E721" s="110" t="s">
        <v>1170</v>
      </c>
      <c r="F721" s="178" t="s">
        <v>995</v>
      </c>
      <c r="G721" s="122" t="s">
        <v>1171</v>
      </c>
      <c r="H721" s="184" t="s">
        <v>3277</v>
      </c>
      <c r="I721" s="180">
        <v>2</v>
      </c>
      <c r="J721" s="181">
        <v>5</v>
      </c>
      <c r="K721" s="70">
        <f t="shared" si="50"/>
        <v>10</v>
      </c>
      <c r="L721" s="139" t="str">
        <f t="shared" si="49"/>
        <v>Orta Risk</v>
      </c>
      <c r="M721" s="185" t="s">
        <v>3360</v>
      </c>
      <c r="N721" s="232" t="s">
        <v>3305</v>
      </c>
      <c r="O721" s="82"/>
      <c r="P721" s="82"/>
      <c r="Q721" s="76" t="s">
        <v>132</v>
      </c>
      <c r="R721" s="70">
        <v>1</v>
      </c>
      <c r="S721" s="70">
        <v>3</v>
      </c>
      <c r="T721" s="70">
        <f t="shared" si="51"/>
        <v>3</v>
      </c>
      <c r="U721" s="134" t="str">
        <f t="shared" si="52"/>
        <v>Katlanılabilir Riskler</v>
      </c>
      <c r="V721" s="80"/>
      <c r="W721" s="75" t="s">
        <v>136</v>
      </c>
    </row>
    <row r="722" spans="1:23" ht="163.5">
      <c r="A722" s="104">
        <v>719</v>
      </c>
      <c r="B722" s="77"/>
      <c r="C722" s="155" t="s">
        <v>2069</v>
      </c>
      <c r="D722" s="111" t="s">
        <v>26</v>
      </c>
      <c r="E722" s="110" t="s">
        <v>1170</v>
      </c>
      <c r="F722" s="178" t="s">
        <v>996</v>
      </c>
      <c r="G722" s="122" t="s">
        <v>1171</v>
      </c>
      <c r="H722" s="184" t="s">
        <v>3278</v>
      </c>
      <c r="I722" s="180">
        <v>3</v>
      </c>
      <c r="J722" s="181">
        <v>3</v>
      </c>
      <c r="K722" s="70">
        <f t="shared" si="50"/>
        <v>9</v>
      </c>
      <c r="L722" s="139" t="str">
        <f t="shared" si="49"/>
        <v>Orta Risk</v>
      </c>
      <c r="M722" s="185" t="s">
        <v>3361</v>
      </c>
      <c r="N722" s="232" t="s">
        <v>3305</v>
      </c>
      <c r="O722" s="82"/>
      <c r="P722" s="82"/>
      <c r="Q722" s="76" t="s">
        <v>132</v>
      </c>
      <c r="R722" s="70">
        <v>1</v>
      </c>
      <c r="S722" s="70">
        <v>3</v>
      </c>
      <c r="T722" s="70">
        <f t="shared" si="51"/>
        <v>3</v>
      </c>
      <c r="U722" s="134" t="str">
        <f t="shared" si="52"/>
        <v>Katlanılabilir Riskler</v>
      </c>
      <c r="V722" s="80"/>
      <c r="W722" s="75" t="s">
        <v>136</v>
      </c>
    </row>
    <row r="723" spans="1:23" ht="163.5">
      <c r="A723" s="104">
        <v>720</v>
      </c>
      <c r="B723" s="77"/>
      <c r="C723" s="155" t="s">
        <v>2070</v>
      </c>
      <c r="D723" s="111" t="s">
        <v>26</v>
      </c>
      <c r="E723" s="110" t="s">
        <v>1170</v>
      </c>
      <c r="F723" s="178" t="s">
        <v>997</v>
      </c>
      <c r="G723" s="122" t="s">
        <v>1171</v>
      </c>
      <c r="H723" s="184" t="s">
        <v>3270</v>
      </c>
      <c r="I723" s="180">
        <v>2</v>
      </c>
      <c r="J723" s="181">
        <v>4</v>
      </c>
      <c r="K723" s="70">
        <f t="shared" si="50"/>
        <v>8</v>
      </c>
      <c r="L723" s="139" t="str">
        <f t="shared" si="49"/>
        <v>Orta Risk</v>
      </c>
      <c r="M723" s="185" t="s">
        <v>3362</v>
      </c>
      <c r="N723" s="232" t="s">
        <v>3305</v>
      </c>
      <c r="O723" s="82"/>
      <c r="P723" s="82"/>
      <c r="Q723" s="76" t="s">
        <v>132</v>
      </c>
      <c r="R723" s="70">
        <v>1</v>
      </c>
      <c r="S723" s="70">
        <v>3</v>
      </c>
      <c r="T723" s="70">
        <f t="shared" si="51"/>
        <v>3</v>
      </c>
      <c r="U723" s="134" t="str">
        <f t="shared" si="52"/>
        <v>Katlanılabilir Riskler</v>
      </c>
      <c r="V723" s="80"/>
      <c r="W723" s="75" t="s">
        <v>136</v>
      </c>
    </row>
    <row r="724" spans="1:23" ht="163.5">
      <c r="A724" s="104">
        <v>721</v>
      </c>
      <c r="B724" s="77"/>
      <c r="C724" s="155" t="s">
        <v>2071</v>
      </c>
      <c r="D724" s="111" t="s">
        <v>26</v>
      </c>
      <c r="E724" s="110" t="s">
        <v>1170</v>
      </c>
      <c r="F724" s="178" t="s">
        <v>998</v>
      </c>
      <c r="G724" s="122" t="s">
        <v>1171</v>
      </c>
      <c r="H724" s="184" t="s">
        <v>3279</v>
      </c>
      <c r="I724" s="180">
        <v>2</v>
      </c>
      <c r="J724" s="181">
        <v>4</v>
      </c>
      <c r="K724" s="70">
        <f t="shared" si="50"/>
        <v>8</v>
      </c>
      <c r="L724" s="139" t="str">
        <f t="shared" si="49"/>
        <v>Orta Risk</v>
      </c>
      <c r="M724" s="185" t="s">
        <v>3363</v>
      </c>
      <c r="N724" s="232" t="s">
        <v>3305</v>
      </c>
      <c r="O724" s="82"/>
      <c r="P724" s="82"/>
      <c r="Q724" s="76" t="s">
        <v>132</v>
      </c>
      <c r="R724" s="70">
        <v>1</v>
      </c>
      <c r="S724" s="70">
        <v>3</v>
      </c>
      <c r="T724" s="70">
        <f t="shared" si="51"/>
        <v>3</v>
      </c>
      <c r="U724" s="134" t="str">
        <f t="shared" si="52"/>
        <v>Katlanılabilir Riskler</v>
      </c>
      <c r="V724" s="80"/>
      <c r="W724" s="75" t="s">
        <v>136</v>
      </c>
    </row>
    <row r="725" spans="1:23" ht="163.5">
      <c r="A725" s="104">
        <v>722</v>
      </c>
      <c r="B725" s="77"/>
      <c r="C725" s="155" t="s">
        <v>2072</v>
      </c>
      <c r="D725" s="111" t="s">
        <v>26</v>
      </c>
      <c r="E725" s="110" t="s">
        <v>1170</v>
      </c>
      <c r="F725" s="188"/>
      <c r="G725" s="122" t="s">
        <v>1171</v>
      </c>
      <c r="H725" s="184"/>
      <c r="I725" s="180"/>
      <c r="J725" s="181"/>
      <c r="K725" s="70">
        <f t="shared" si="50"/>
        <v>0</v>
      </c>
      <c r="L725" s="139" t="str">
        <f t="shared" si="49"/>
        <v>Çok Düşük Risk</v>
      </c>
      <c r="M725" s="185"/>
      <c r="N725" s="232"/>
      <c r="O725" s="82"/>
      <c r="P725" s="82"/>
      <c r="Q725" s="76" t="s">
        <v>132</v>
      </c>
      <c r="R725" s="70">
        <v>1</v>
      </c>
      <c r="S725" s="70">
        <v>3</v>
      </c>
      <c r="T725" s="70">
        <f t="shared" si="51"/>
        <v>3</v>
      </c>
      <c r="U725" s="134" t="str">
        <f t="shared" si="52"/>
        <v>Katlanılabilir Riskler</v>
      </c>
      <c r="V725" s="80"/>
      <c r="W725" s="75" t="s">
        <v>136</v>
      </c>
    </row>
    <row r="726" spans="1:23" ht="163.5">
      <c r="A726" s="104">
        <v>723</v>
      </c>
      <c r="B726" s="77"/>
      <c r="C726" s="155" t="s">
        <v>2073</v>
      </c>
      <c r="D726" s="111" t="s">
        <v>26</v>
      </c>
      <c r="E726" s="110" t="s">
        <v>1170</v>
      </c>
      <c r="F726" s="188"/>
      <c r="G726" s="122" t="s">
        <v>1171</v>
      </c>
      <c r="H726" s="184"/>
      <c r="I726" s="180"/>
      <c r="J726" s="181"/>
      <c r="K726" s="70">
        <f t="shared" si="50"/>
        <v>0</v>
      </c>
      <c r="L726" s="139" t="str">
        <f t="shared" si="49"/>
        <v>Çok Düşük Risk</v>
      </c>
      <c r="M726" s="185"/>
      <c r="N726" s="232"/>
      <c r="O726" s="82"/>
      <c r="P726" s="82"/>
      <c r="Q726" s="76" t="s">
        <v>132</v>
      </c>
      <c r="R726" s="70">
        <v>1</v>
      </c>
      <c r="S726" s="70">
        <v>3</v>
      </c>
      <c r="T726" s="70">
        <f t="shared" si="51"/>
        <v>3</v>
      </c>
      <c r="U726" s="134" t="str">
        <f t="shared" si="52"/>
        <v>Katlanılabilir Riskler</v>
      </c>
      <c r="V726" s="80"/>
      <c r="W726" s="75" t="s">
        <v>136</v>
      </c>
    </row>
    <row r="727" spans="1:23" ht="163.5">
      <c r="A727" s="104">
        <v>724</v>
      </c>
      <c r="B727" s="77"/>
      <c r="C727" s="155" t="s">
        <v>2074</v>
      </c>
      <c r="D727" s="111" t="s">
        <v>26</v>
      </c>
      <c r="E727" s="110" t="s">
        <v>1170</v>
      </c>
      <c r="F727" s="188"/>
      <c r="G727" s="122" t="s">
        <v>1171</v>
      </c>
      <c r="H727" s="184"/>
      <c r="I727" s="180"/>
      <c r="J727" s="181"/>
      <c r="K727" s="70">
        <f t="shared" si="50"/>
        <v>0</v>
      </c>
      <c r="L727" s="139" t="str">
        <f t="shared" si="49"/>
        <v>Çok Düşük Risk</v>
      </c>
      <c r="M727" s="185"/>
      <c r="N727" s="232"/>
      <c r="O727" s="82"/>
      <c r="P727" s="82"/>
      <c r="Q727" s="76" t="s">
        <v>132</v>
      </c>
      <c r="R727" s="70">
        <v>1</v>
      </c>
      <c r="S727" s="70">
        <v>3</v>
      </c>
      <c r="T727" s="70">
        <f t="shared" si="51"/>
        <v>3</v>
      </c>
      <c r="U727" s="134" t="str">
        <f t="shared" si="52"/>
        <v>Katlanılabilir Riskler</v>
      </c>
      <c r="V727" s="80"/>
      <c r="W727" s="75" t="s">
        <v>136</v>
      </c>
    </row>
    <row r="728" spans="1:23" ht="163.5">
      <c r="A728" s="104">
        <v>725</v>
      </c>
      <c r="B728" s="77"/>
      <c r="C728" s="155" t="s">
        <v>2075</v>
      </c>
      <c r="D728" s="111" t="s">
        <v>26</v>
      </c>
      <c r="E728" s="110" t="s">
        <v>1172</v>
      </c>
      <c r="F728" s="179" t="s">
        <v>999</v>
      </c>
      <c r="G728" s="122" t="s">
        <v>1171</v>
      </c>
      <c r="H728" s="184" t="s">
        <v>3252</v>
      </c>
      <c r="I728" s="180">
        <v>3</v>
      </c>
      <c r="J728" s="181">
        <v>4</v>
      </c>
      <c r="K728" s="70">
        <f t="shared" si="50"/>
        <v>12</v>
      </c>
      <c r="L728" s="139" t="str">
        <f t="shared" si="49"/>
        <v>Orta Risk</v>
      </c>
      <c r="M728" s="185" t="s">
        <v>3364</v>
      </c>
      <c r="N728" s="232" t="s">
        <v>2997</v>
      </c>
      <c r="O728" s="82"/>
      <c r="P728" s="82"/>
      <c r="Q728" s="76" t="s">
        <v>132</v>
      </c>
      <c r="R728" s="70">
        <v>1</v>
      </c>
      <c r="S728" s="70">
        <v>3</v>
      </c>
      <c r="T728" s="70">
        <f t="shared" si="51"/>
        <v>3</v>
      </c>
      <c r="U728" s="134" t="str">
        <f t="shared" si="52"/>
        <v>Katlanılabilir Riskler</v>
      </c>
      <c r="V728" s="80"/>
      <c r="W728" s="75" t="s">
        <v>136</v>
      </c>
    </row>
    <row r="729" spans="1:23" ht="163.5">
      <c r="A729" s="104">
        <v>726</v>
      </c>
      <c r="B729" s="77"/>
      <c r="C729" s="155" t="s">
        <v>2076</v>
      </c>
      <c r="D729" s="111" t="s">
        <v>26</v>
      </c>
      <c r="E729" s="110" t="s">
        <v>1172</v>
      </c>
      <c r="F729" s="178" t="s">
        <v>1000</v>
      </c>
      <c r="G729" s="122" t="s">
        <v>1171</v>
      </c>
      <c r="H729" s="184" t="s">
        <v>3280</v>
      </c>
      <c r="I729" s="180">
        <v>3</v>
      </c>
      <c r="J729" s="181">
        <v>3</v>
      </c>
      <c r="K729" s="70">
        <f t="shared" si="50"/>
        <v>9</v>
      </c>
      <c r="L729" s="139" t="str">
        <f t="shared" si="49"/>
        <v>Orta Risk</v>
      </c>
      <c r="M729" s="185" t="s">
        <v>3365</v>
      </c>
      <c r="N729" s="232" t="s">
        <v>2997</v>
      </c>
      <c r="O729" s="82"/>
      <c r="P729" s="82"/>
      <c r="Q729" s="76" t="s">
        <v>132</v>
      </c>
      <c r="R729" s="70">
        <v>1</v>
      </c>
      <c r="S729" s="70">
        <v>3</v>
      </c>
      <c r="T729" s="70">
        <f t="shared" si="51"/>
        <v>3</v>
      </c>
      <c r="U729" s="134" t="str">
        <f t="shared" si="52"/>
        <v>Katlanılabilir Riskler</v>
      </c>
      <c r="V729" s="80"/>
      <c r="W729" s="75" t="s">
        <v>136</v>
      </c>
    </row>
    <row r="730" spans="1:23" ht="180">
      <c r="A730" s="104">
        <v>727</v>
      </c>
      <c r="B730" s="77"/>
      <c r="C730" s="155" t="s">
        <v>2077</v>
      </c>
      <c r="D730" s="111" t="s">
        <v>26</v>
      </c>
      <c r="E730" s="110" t="s">
        <v>1172</v>
      </c>
      <c r="F730" s="178" t="s">
        <v>1001</v>
      </c>
      <c r="G730" s="122" t="s">
        <v>1171</v>
      </c>
      <c r="H730" s="184" t="s">
        <v>3281</v>
      </c>
      <c r="I730" s="180">
        <v>3</v>
      </c>
      <c r="J730" s="181">
        <v>3</v>
      </c>
      <c r="K730" s="70">
        <f t="shared" si="50"/>
        <v>9</v>
      </c>
      <c r="L730" s="139" t="str">
        <f t="shared" si="49"/>
        <v>Orta Risk</v>
      </c>
      <c r="M730" s="185" t="s">
        <v>3366</v>
      </c>
      <c r="N730" s="232" t="s">
        <v>2997</v>
      </c>
      <c r="O730" s="82"/>
      <c r="P730" s="82"/>
      <c r="Q730" s="76" t="s">
        <v>132</v>
      </c>
      <c r="R730" s="70">
        <v>1</v>
      </c>
      <c r="S730" s="70">
        <v>3</v>
      </c>
      <c r="T730" s="70">
        <f t="shared" si="51"/>
        <v>3</v>
      </c>
      <c r="U730" s="134" t="str">
        <f t="shared" si="52"/>
        <v>Katlanılabilir Riskler</v>
      </c>
      <c r="V730" s="80"/>
      <c r="W730" s="75" t="s">
        <v>136</v>
      </c>
    </row>
    <row r="731" spans="1:23" ht="163.5">
      <c r="A731" s="104">
        <v>728</v>
      </c>
      <c r="B731" s="77"/>
      <c r="C731" s="155" t="s">
        <v>2078</v>
      </c>
      <c r="D731" s="111" t="s">
        <v>26</v>
      </c>
      <c r="E731" s="110" t="s">
        <v>1172</v>
      </c>
      <c r="F731" s="178" t="s">
        <v>1002</v>
      </c>
      <c r="G731" s="122" t="s">
        <v>1171</v>
      </c>
      <c r="H731" s="184" t="s">
        <v>3282</v>
      </c>
      <c r="I731" s="180">
        <v>2</v>
      </c>
      <c r="J731" s="181">
        <v>4</v>
      </c>
      <c r="K731" s="70">
        <f t="shared" si="50"/>
        <v>8</v>
      </c>
      <c r="L731" s="139" t="str">
        <f t="shared" si="49"/>
        <v>Orta Risk</v>
      </c>
      <c r="M731" s="185" t="s">
        <v>3367</v>
      </c>
      <c r="N731" s="232" t="s">
        <v>3305</v>
      </c>
      <c r="O731" s="82"/>
      <c r="P731" s="82"/>
      <c r="Q731" s="76" t="s">
        <v>132</v>
      </c>
      <c r="R731" s="70">
        <v>1</v>
      </c>
      <c r="S731" s="70">
        <v>3</v>
      </c>
      <c r="T731" s="70">
        <f t="shared" si="51"/>
        <v>3</v>
      </c>
      <c r="U731" s="134" t="str">
        <f t="shared" si="52"/>
        <v>Katlanılabilir Riskler</v>
      </c>
      <c r="V731" s="80"/>
      <c r="W731" s="75" t="s">
        <v>136</v>
      </c>
    </row>
    <row r="732" spans="1:23" ht="163.5">
      <c r="A732" s="104">
        <v>729</v>
      </c>
      <c r="B732" s="77"/>
      <c r="C732" s="155" t="s">
        <v>2079</v>
      </c>
      <c r="D732" s="111" t="s">
        <v>26</v>
      </c>
      <c r="E732" s="110" t="s">
        <v>1172</v>
      </c>
      <c r="F732" s="178" t="s">
        <v>1003</v>
      </c>
      <c r="G732" s="122" t="s">
        <v>1171</v>
      </c>
      <c r="H732" s="184" t="s">
        <v>3283</v>
      </c>
      <c r="I732" s="180">
        <v>2</v>
      </c>
      <c r="J732" s="181">
        <v>4</v>
      </c>
      <c r="K732" s="70">
        <f t="shared" si="50"/>
        <v>8</v>
      </c>
      <c r="L732" s="139" t="str">
        <f t="shared" si="49"/>
        <v>Orta Risk</v>
      </c>
      <c r="M732" s="185" t="s">
        <v>3368</v>
      </c>
      <c r="N732" s="232" t="s">
        <v>3305</v>
      </c>
      <c r="O732" s="82"/>
      <c r="P732" s="82"/>
      <c r="Q732" s="76" t="s">
        <v>132</v>
      </c>
      <c r="R732" s="70">
        <v>1</v>
      </c>
      <c r="S732" s="70">
        <v>3</v>
      </c>
      <c r="T732" s="70">
        <f t="shared" si="51"/>
        <v>3</v>
      </c>
      <c r="U732" s="134" t="str">
        <f t="shared" si="52"/>
        <v>Katlanılabilir Riskler</v>
      </c>
      <c r="V732" s="80"/>
      <c r="W732" s="75" t="s">
        <v>136</v>
      </c>
    </row>
    <row r="733" spans="1:23" ht="163.5">
      <c r="A733" s="104">
        <v>730</v>
      </c>
      <c r="B733" s="77"/>
      <c r="C733" s="155" t="s">
        <v>2080</v>
      </c>
      <c r="D733" s="111" t="s">
        <v>26</v>
      </c>
      <c r="E733" s="110" t="s">
        <v>1172</v>
      </c>
      <c r="F733" s="178" t="s">
        <v>1004</v>
      </c>
      <c r="G733" s="122" t="s">
        <v>1171</v>
      </c>
      <c r="H733" s="184" t="s">
        <v>3284</v>
      </c>
      <c r="I733" s="180">
        <v>3</v>
      </c>
      <c r="J733" s="181">
        <v>4</v>
      </c>
      <c r="K733" s="70">
        <f t="shared" si="50"/>
        <v>12</v>
      </c>
      <c r="L733" s="139" t="str">
        <f t="shared" si="49"/>
        <v>Orta Risk</v>
      </c>
      <c r="M733" s="185" t="s">
        <v>3369</v>
      </c>
      <c r="N733" s="232" t="s">
        <v>3370</v>
      </c>
      <c r="O733" s="82"/>
      <c r="P733" s="82"/>
      <c r="Q733" s="76" t="s">
        <v>132</v>
      </c>
      <c r="R733" s="70">
        <v>1</v>
      </c>
      <c r="S733" s="70">
        <v>3</v>
      </c>
      <c r="T733" s="70">
        <f t="shared" si="51"/>
        <v>3</v>
      </c>
      <c r="U733" s="134" t="str">
        <f t="shared" si="52"/>
        <v>Katlanılabilir Riskler</v>
      </c>
      <c r="V733" s="80"/>
      <c r="W733" s="75" t="s">
        <v>136</v>
      </c>
    </row>
    <row r="734" spans="1:23" ht="163.5">
      <c r="A734" s="104">
        <v>731</v>
      </c>
      <c r="B734" s="77"/>
      <c r="C734" s="155" t="s">
        <v>2081</v>
      </c>
      <c r="D734" s="111" t="s">
        <v>26</v>
      </c>
      <c r="E734" s="110" t="s">
        <v>1172</v>
      </c>
      <c r="F734" s="178" t="s">
        <v>1005</v>
      </c>
      <c r="G734" s="122" t="s">
        <v>1171</v>
      </c>
      <c r="H734" s="184" t="s">
        <v>3284</v>
      </c>
      <c r="I734" s="180">
        <v>3</v>
      </c>
      <c r="J734" s="181">
        <v>4</v>
      </c>
      <c r="K734" s="70">
        <f t="shared" si="50"/>
        <v>12</v>
      </c>
      <c r="L734" s="139" t="str">
        <f t="shared" si="49"/>
        <v>Orta Risk</v>
      </c>
      <c r="M734" s="185" t="s">
        <v>3371</v>
      </c>
      <c r="N734" s="232" t="s">
        <v>3370</v>
      </c>
      <c r="O734" s="82"/>
      <c r="P734" s="82"/>
      <c r="Q734" s="76" t="s">
        <v>132</v>
      </c>
      <c r="R734" s="70">
        <v>1</v>
      </c>
      <c r="S734" s="70">
        <v>3</v>
      </c>
      <c r="T734" s="70">
        <f t="shared" si="51"/>
        <v>3</v>
      </c>
      <c r="U734" s="134" t="str">
        <f t="shared" si="52"/>
        <v>Katlanılabilir Riskler</v>
      </c>
      <c r="V734" s="80"/>
      <c r="W734" s="75" t="s">
        <v>136</v>
      </c>
    </row>
    <row r="735" spans="1:23" ht="163.5">
      <c r="A735" s="104">
        <v>732</v>
      </c>
      <c r="B735" s="77"/>
      <c r="C735" s="155" t="s">
        <v>2082</v>
      </c>
      <c r="D735" s="111" t="s">
        <v>26</v>
      </c>
      <c r="E735" s="110" t="s">
        <v>1172</v>
      </c>
      <c r="F735" s="178" t="s">
        <v>1006</v>
      </c>
      <c r="G735" s="122" t="s">
        <v>1171</v>
      </c>
      <c r="H735" s="184" t="s">
        <v>3281</v>
      </c>
      <c r="I735" s="180">
        <v>3</v>
      </c>
      <c r="J735" s="181">
        <v>3</v>
      </c>
      <c r="K735" s="70">
        <f t="shared" si="50"/>
        <v>9</v>
      </c>
      <c r="L735" s="139" t="str">
        <f t="shared" si="49"/>
        <v>Orta Risk</v>
      </c>
      <c r="M735" s="185" t="s">
        <v>3372</v>
      </c>
      <c r="N735" s="232" t="s">
        <v>2997</v>
      </c>
      <c r="O735" s="82"/>
      <c r="P735" s="82"/>
      <c r="Q735" s="76" t="s">
        <v>132</v>
      </c>
      <c r="R735" s="70">
        <v>1</v>
      </c>
      <c r="S735" s="70">
        <v>3</v>
      </c>
      <c r="T735" s="70">
        <f t="shared" si="51"/>
        <v>3</v>
      </c>
      <c r="U735" s="134" t="str">
        <f t="shared" si="52"/>
        <v>Katlanılabilir Riskler</v>
      </c>
      <c r="V735" s="80"/>
      <c r="W735" s="75" t="s">
        <v>136</v>
      </c>
    </row>
    <row r="736" spans="1:23" ht="163.5">
      <c r="A736" s="104">
        <v>733</v>
      </c>
      <c r="B736" s="77"/>
      <c r="C736" s="155" t="s">
        <v>2083</v>
      </c>
      <c r="D736" s="111" t="s">
        <v>26</v>
      </c>
      <c r="E736" s="110" t="s">
        <v>1172</v>
      </c>
      <c r="F736" s="178" t="s">
        <v>1007</v>
      </c>
      <c r="G736" s="122" t="s">
        <v>1171</v>
      </c>
      <c r="H736" s="184" t="s">
        <v>3271</v>
      </c>
      <c r="I736" s="180">
        <v>4</v>
      </c>
      <c r="J736" s="181">
        <v>4</v>
      </c>
      <c r="K736" s="70">
        <f t="shared" si="50"/>
        <v>16</v>
      </c>
      <c r="L736" s="139" t="str">
        <f t="shared" si="49"/>
        <v>Yüksek Seviye</v>
      </c>
      <c r="M736" s="185" t="s">
        <v>3373</v>
      </c>
      <c r="N736" s="232" t="s">
        <v>3374</v>
      </c>
      <c r="O736" s="82"/>
      <c r="P736" s="82"/>
      <c r="Q736" s="76" t="s">
        <v>132</v>
      </c>
      <c r="R736" s="70">
        <v>1</v>
      </c>
      <c r="S736" s="70">
        <v>3</v>
      </c>
      <c r="T736" s="70">
        <f t="shared" si="51"/>
        <v>3</v>
      </c>
      <c r="U736" s="134" t="str">
        <f t="shared" si="52"/>
        <v>Katlanılabilir Riskler</v>
      </c>
      <c r="V736" s="80"/>
      <c r="W736" s="75" t="s">
        <v>136</v>
      </c>
    </row>
    <row r="737" spans="1:23" ht="163.5">
      <c r="A737" s="104">
        <v>734</v>
      </c>
      <c r="B737" s="77"/>
      <c r="C737" s="155" t="s">
        <v>2084</v>
      </c>
      <c r="D737" s="111" t="s">
        <v>26</v>
      </c>
      <c r="E737" s="110" t="s">
        <v>1172</v>
      </c>
      <c r="F737" s="178" t="s">
        <v>1008</v>
      </c>
      <c r="G737" s="122" t="s">
        <v>1171</v>
      </c>
      <c r="H737" s="184" t="s">
        <v>3285</v>
      </c>
      <c r="I737" s="180">
        <v>3</v>
      </c>
      <c r="J737" s="181">
        <v>4</v>
      </c>
      <c r="K737" s="70">
        <f t="shared" si="50"/>
        <v>12</v>
      </c>
      <c r="L737" s="139" t="str">
        <f t="shared" si="49"/>
        <v>Orta Risk</v>
      </c>
      <c r="M737" s="185" t="s">
        <v>3375</v>
      </c>
      <c r="N737" s="232" t="s">
        <v>3376</v>
      </c>
      <c r="O737" s="82"/>
      <c r="P737" s="82"/>
      <c r="Q737" s="76" t="s">
        <v>132</v>
      </c>
      <c r="R737" s="70">
        <v>1</v>
      </c>
      <c r="S737" s="70">
        <v>3</v>
      </c>
      <c r="T737" s="70">
        <f t="shared" si="51"/>
        <v>3</v>
      </c>
      <c r="U737" s="134" t="str">
        <f t="shared" si="52"/>
        <v>Katlanılabilir Riskler</v>
      </c>
      <c r="V737" s="80"/>
      <c r="W737" s="75" t="s">
        <v>136</v>
      </c>
    </row>
    <row r="738" spans="1:23" ht="163.5">
      <c r="A738" s="104">
        <v>735</v>
      </c>
      <c r="B738" s="77"/>
      <c r="C738" s="155" t="s">
        <v>2085</v>
      </c>
      <c r="D738" s="111" t="s">
        <v>26</v>
      </c>
      <c r="E738" s="110" t="s">
        <v>1172</v>
      </c>
      <c r="F738" s="188"/>
      <c r="G738" s="122" t="s">
        <v>1171</v>
      </c>
      <c r="H738" s="184"/>
      <c r="I738" s="180"/>
      <c r="J738" s="181"/>
      <c r="K738" s="70">
        <f t="shared" si="50"/>
        <v>0</v>
      </c>
      <c r="L738" s="139" t="str">
        <f t="shared" si="49"/>
        <v>Çok Düşük Risk</v>
      </c>
      <c r="M738" s="185"/>
      <c r="N738" s="232"/>
      <c r="O738" s="82"/>
      <c r="P738" s="82"/>
      <c r="Q738" s="76" t="s">
        <v>132</v>
      </c>
      <c r="R738" s="70">
        <v>1</v>
      </c>
      <c r="S738" s="70">
        <v>3</v>
      </c>
      <c r="T738" s="70">
        <f t="shared" si="51"/>
        <v>3</v>
      </c>
      <c r="U738" s="134" t="str">
        <f t="shared" si="52"/>
        <v>Katlanılabilir Riskler</v>
      </c>
      <c r="V738" s="80"/>
      <c r="W738" s="75" t="s">
        <v>136</v>
      </c>
    </row>
    <row r="739" spans="1:23" ht="163.5">
      <c r="A739" s="104">
        <v>736</v>
      </c>
      <c r="B739" s="77"/>
      <c r="C739" s="155" t="s">
        <v>2086</v>
      </c>
      <c r="D739" s="111" t="s">
        <v>26</v>
      </c>
      <c r="E739" s="110" t="s">
        <v>1172</v>
      </c>
      <c r="F739" s="188"/>
      <c r="G739" s="122" t="s">
        <v>1171</v>
      </c>
      <c r="H739" s="184"/>
      <c r="I739" s="180"/>
      <c r="J739" s="181"/>
      <c r="K739" s="70">
        <f t="shared" si="50"/>
        <v>0</v>
      </c>
      <c r="L739" s="139" t="str">
        <f t="shared" si="49"/>
        <v>Çok Düşük Risk</v>
      </c>
      <c r="M739" s="185"/>
      <c r="N739" s="232"/>
      <c r="O739" s="82"/>
      <c r="P739" s="82"/>
      <c r="Q739" s="76" t="s">
        <v>132</v>
      </c>
      <c r="R739" s="70">
        <v>1</v>
      </c>
      <c r="S739" s="70">
        <v>3</v>
      </c>
      <c r="T739" s="70">
        <f t="shared" si="51"/>
        <v>3</v>
      </c>
      <c r="U739" s="134" t="str">
        <f t="shared" si="52"/>
        <v>Katlanılabilir Riskler</v>
      </c>
      <c r="V739" s="80"/>
      <c r="W739" s="75" t="s">
        <v>136</v>
      </c>
    </row>
    <row r="740" spans="1:23" ht="115.5" customHeight="1">
      <c r="A740" s="104">
        <v>737</v>
      </c>
      <c r="B740" s="77"/>
      <c r="C740" s="155" t="s">
        <v>2087</v>
      </c>
      <c r="D740" s="111" t="s">
        <v>26</v>
      </c>
      <c r="E740" s="110" t="s">
        <v>1172</v>
      </c>
      <c r="F740" s="188"/>
      <c r="G740" s="122" t="s">
        <v>1171</v>
      </c>
      <c r="H740" s="184"/>
      <c r="I740" s="180"/>
      <c r="J740" s="181"/>
      <c r="K740" s="70">
        <f t="shared" si="50"/>
        <v>0</v>
      </c>
      <c r="L740" s="139" t="str">
        <f t="shared" si="49"/>
        <v>Çok Düşük Risk</v>
      </c>
      <c r="M740" s="185"/>
      <c r="N740" s="232"/>
      <c r="O740" s="82"/>
      <c r="P740" s="82"/>
      <c r="Q740" s="76" t="s">
        <v>132</v>
      </c>
      <c r="R740" s="70">
        <v>1</v>
      </c>
      <c r="S740" s="70">
        <v>3</v>
      </c>
      <c r="T740" s="70">
        <f t="shared" si="51"/>
        <v>3</v>
      </c>
      <c r="U740" s="134" t="str">
        <f t="shared" si="52"/>
        <v>Katlanılabilir Riskler</v>
      </c>
      <c r="V740" s="80"/>
      <c r="W740" s="75" t="s">
        <v>136</v>
      </c>
    </row>
    <row r="741" spans="1:23" ht="131.25" customHeight="1">
      <c r="A741" s="104">
        <v>738</v>
      </c>
      <c r="B741" s="77"/>
      <c r="C741" s="155" t="s">
        <v>2088</v>
      </c>
      <c r="D741" s="111" t="s">
        <v>26</v>
      </c>
      <c r="E741" s="110" t="s">
        <v>1172</v>
      </c>
      <c r="F741" s="188"/>
      <c r="G741" s="122" t="s">
        <v>1171</v>
      </c>
      <c r="H741" s="184"/>
      <c r="I741" s="180"/>
      <c r="J741" s="181"/>
      <c r="K741" s="70">
        <f t="shared" si="50"/>
        <v>0</v>
      </c>
      <c r="L741" s="139" t="str">
        <f t="shared" si="49"/>
        <v>Çok Düşük Risk</v>
      </c>
      <c r="M741" s="185"/>
      <c r="N741" s="232"/>
      <c r="O741" s="82"/>
      <c r="P741" s="82"/>
      <c r="Q741" s="76" t="s">
        <v>132</v>
      </c>
      <c r="R741" s="70">
        <v>1</v>
      </c>
      <c r="S741" s="70">
        <v>3</v>
      </c>
      <c r="T741" s="70">
        <f t="shared" si="51"/>
        <v>3</v>
      </c>
      <c r="U741" s="134" t="str">
        <f t="shared" si="52"/>
        <v>Katlanılabilir Riskler</v>
      </c>
      <c r="V741" s="80"/>
      <c r="W741" s="75" t="s">
        <v>136</v>
      </c>
    </row>
    <row r="742" spans="1:23" ht="129" customHeight="1">
      <c r="A742" s="104">
        <v>739</v>
      </c>
      <c r="B742" s="77"/>
      <c r="C742" s="155" t="s">
        <v>2089</v>
      </c>
      <c r="D742" s="111" t="s">
        <v>26</v>
      </c>
      <c r="E742" s="110" t="s">
        <v>1172</v>
      </c>
      <c r="F742" s="188"/>
      <c r="G742" s="122" t="s">
        <v>1171</v>
      </c>
      <c r="H742" s="184"/>
      <c r="I742" s="180"/>
      <c r="J742" s="181"/>
      <c r="K742" s="70">
        <f t="shared" si="50"/>
        <v>0</v>
      </c>
      <c r="L742" s="139" t="str">
        <f t="shared" si="49"/>
        <v>Çok Düşük Risk</v>
      </c>
      <c r="M742" s="185"/>
      <c r="N742" s="232"/>
      <c r="O742" s="82"/>
      <c r="P742" s="82"/>
      <c r="Q742" s="76" t="s">
        <v>132</v>
      </c>
      <c r="R742" s="70">
        <v>1</v>
      </c>
      <c r="S742" s="70">
        <v>3</v>
      </c>
      <c r="T742" s="70">
        <f t="shared" si="51"/>
        <v>3</v>
      </c>
      <c r="U742" s="134" t="str">
        <f t="shared" si="52"/>
        <v>Katlanılabilir Riskler</v>
      </c>
      <c r="V742" s="80"/>
      <c r="W742" s="75" t="s">
        <v>136</v>
      </c>
    </row>
    <row r="743" spans="1:23" ht="163.5">
      <c r="A743" s="104">
        <v>740</v>
      </c>
      <c r="B743" s="77"/>
      <c r="C743" s="155" t="s">
        <v>2090</v>
      </c>
      <c r="D743" s="111" t="s">
        <v>26</v>
      </c>
      <c r="E743" s="110" t="s">
        <v>1173</v>
      </c>
      <c r="F743" s="179" t="s">
        <v>1009</v>
      </c>
      <c r="G743" s="122" t="s">
        <v>1171</v>
      </c>
      <c r="H743" s="184" t="s">
        <v>3286</v>
      </c>
      <c r="I743" s="180">
        <v>3</v>
      </c>
      <c r="J743" s="181">
        <v>4</v>
      </c>
      <c r="K743" s="70">
        <f t="shared" si="50"/>
        <v>12</v>
      </c>
      <c r="L743" s="139" t="str">
        <f t="shared" si="49"/>
        <v>Orta Risk</v>
      </c>
      <c r="M743" s="185" t="s">
        <v>3377</v>
      </c>
      <c r="N743" s="232" t="s">
        <v>3326</v>
      </c>
      <c r="O743" s="82"/>
      <c r="P743" s="82"/>
      <c r="Q743" s="76" t="s">
        <v>132</v>
      </c>
      <c r="R743" s="70">
        <v>1</v>
      </c>
      <c r="S743" s="70">
        <v>3</v>
      </c>
      <c r="T743" s="70">
        <f t="shared" si="51"/>
        <v>3</v>
      </c>
      <c r="U743" s="134" t="str">
        <f t="shared" si="52"/>
        <v>Katlanılabilir Riskler</v>
      </c>
      <c r="V743" s="80"/>
      <c r="W743" s="75" t="s">
        <v>136</v>
      </c>
    </row>
    <row r="744" spans="1:23" ht="163.5">
      <c r="A744" s="104">
        <v>741</v>
      </c>
      <c r="B744" s="77"/>
      <c r="C744" s="155" t="s">
        <v>2091</v>
      </c>
      <c r="D744" s="111" t="s">
        <v>26</v>
      </c>
      <c r="E744" s="110" t="s">
        <v>1173</v>
      </c>
      <c r="F744" s="178" t="s">
        <v>1010</v>
      </c>
      <c r="G744" s="122" t="s">
        <v>1171</v>
      </c>
      <c r="H744" s="184" t="s">
        <v>3286</v>
      </c>
      <c r="I744" s="180">
        <v>3</v>
      </c>
      <c r="J744" s="181">
        <v>5</v>
      </c>
      <c r="K744" s="70">
        <f t="shared" si="50"/>
        <v>15</v>
      </c>
      <c r="L744" s="139" t="str">
        <f t="shared" si="49"/>
        <v>Yüksek Seviye</v>
      </c>
      <c r="M744" s="185" t="s">
        <v>3378</v>
      </c>
      <c r="N744" s="232" t="s">
        <v>3326</v>
      </c>
      <c r="O744" s="82"/>
      <c r="P744" s="82"/>
      <c r="Q744" s="76" t="s">
        <v>132</v>
      </c>
      <c r="R744" s="70">
        <v>1</v>
      </c>
      <c r="S744" s="70">
        <v>3</v>
      </c>
      <c r="T744" s="70">
        <f t="shared" si="51"/>
        <v>3</v>
      </c>
      <c r="U744" s="134" t="str">
        <f t="shared" si="52"/>
        <v>Katlanılabilir Riskler</v>
      </c>
      <c r="V744" s="80"/>
      <c r="W744" s="75" t="s">
        <v>136</v>
      </c>
    </row>
    <row r="745" spans="1:23" ht="163.5">
      <c r="A745" s="104">
        <v>742</v>
      </c>
      <c r="B745" s="77"/>
      <c r="C745" s="155" t="s">
        <v>2092</v>
      </c>
      <c r="D745" s="111" t="s">
        <v>26</v>
      </c>
      <c r="E745" s="110" t="s">
        <v>1173</v>
      </c>
      <c r="F745" s="178" t="s">
        <v>1011</v>
      </c>
      <c r="G745" s="122" t="s">
        <v>1171</v>
      </c>
      <c r="H745" s="184" t="s">
        <v>3287</v>
      </c>
      <c r="I745" s="180">
        <v>3</v>
      </c>
      <c r="J745" s="181">
        <v>3</v>
      </c>
      <c r="K745" s="70">
        <f t="shared" si="50"/>
        <v>9</v>
      </c>
      <c r="L745" s="139" t="str">
        <f t="shared" si="49"/>
        <v>Orta Risk</v>
      </c>
      <c r="M745" s="185" t="s">
        <v>3379</v>
      </c>
      <c r="N745" s="232" t="s">
        <v>1294</v>
      </c>
      <c r="O745" s="82"/>
      <c r="P745" s="82"/>
      <c r="Q745" s="76" t="s">
        <v>132</v>
      </c>
      <c r="R745" s="70">
        <v>1</v>
      </c>
      <c r="S745" s="70">
        <v>3</v>
      </c>
      <c r="T745" s="70">
        <f t="shared" si="51"/>
        <v>3</v>
      </c>
      <c r="U745" s="134" t="str">
        <f t="shared" si="52"/>
        <v>Katlanılabilir Riskler</v>
      </c>
      <c r="V745" s="80"/>
      <c r="W745" s="75" t="s">
        <v>136</v>
      </c>
    </row>
    <row r="746" spans="1:23" ht="163.5">
      <c r="A746" s="104">
        <v>743</v>
      </c>
      <c r="B746" s="77"/>
      <c r="C746" s="155" t="s">
        <v>2093</v>
      </c>
      <c r="D746" s="111" t="s">
        <v>26</v>
      </c>
      <c r="E746" s="110" t="s">
        <v>1173</v>
      </c>
      <c r="F746" s="178" t="s">
        <v>1012</v>
      </c>
      <c r="G746" s="122" t="s">
        <v>1171</v>
      </c>
      <c r="H746" s="184" t="s">
        <v>3286</v>
      </c>
      <c r="I746" s="180">
        <v>3</v>
      </c>
      <c r="J746" s="181">
        <v>3</v>
      </c>
      <c r="K746" s="70">
        <f t="shared" si="50"/>
        <v>9</v>
      </c>
      <c r="L746" s="139" t="str">
        <f t="shared" si="49"/>
        <v>Orta Risk</v>
      </c>
      <c r="M746" s="185" t="s">
        <v>3380</v>
      </c>
      <c r="N746" s="232" t="s">
        <v>1294</v>
      </c>
      <c r="O746" s="82"/>
      <c r="P746" s="82"/>
      <c r="Q746" s="76" t="s">
        <v>132</v>
      </c>
      <c r="R746" s="70">
        <v>1</v>
      </c>
      <c r="S746" s="70">
        <v>3</v>
      </c>
      <c r="T746" s="70">
        <f t="shared" si="51"/>
        <v>3</v>
      </c>
      <c r="U746" s="134" t="str">
        <f t="shared" si="52"/>
        <v>Katlanılabilir Riskler</v>
      </c>
      <c r="V746" s="80"/>
      <c r="W746" s="75" t="s">
        <v>136</v>
      </c>
    </row>
    <row r="747" spans="1:23" ht="163.5">
      <c r="A747" s="104">
        <v>744</v>
      </c>
      <c r="B747" s="77"/>
      <c r="C747" s="155" t="s">
        <v>2094</v>
      </c>
      <c r="D747" s="111" t="s">
        <v>26</v>
      </c>
      <c r="E747" s="110" t="s">
        <v>1173</v>
      </c>
      <c r="F747" s="178" t="s">
        <v>1013</v>
      </c>
      <c r="G747" s="122" t="s">
        <v>1171</v>
      </c>
      <c r="H747" s="184" t="s">
        <v>3286</v>
      </c>
      <c r="I747" s="180">
        <v>3</v>
      </c>
      <c r="J747" s="181">
        <v>3</v>
      </c>
      <c r="K747" s="70">
        <f t="shared" si="50"/>
        <v>9</v>
      </c>
      <c r="L747" s="139" t="str">
        <f t="shared" si="49"/>
        <v>Orta Risk</v>
      </c>
      <c r="M747" s="185" t="s">
        <v>3381</v>
      </c>
      <c r="N747" s="232" t="s">
        <v>3326</v>
      </c>
      <c r="O747" s="82"/>
      <c r="P747" s="82"/>
      <c r="Q747" s="76" t="s">
        <v>132</v>
      </c>
      <c r="R747" s="70">
        <v>1</v>
      </c>
      <c r="S747" s="70">
        <v>3</v>
      </c>
      <c r="T747" s="70">
        <f t="shared" si="51"/>
        <v>3</v>
      </c>
      <c r="U747" s="134" t="str">
        <f t="shared" si="52"/>
        <v>Katlanılabilir Riskler</v>
      </c>
      <c r="V747" s="80"/>
      <c r="W747" s="75" t="s">
        <v>136</v>
      </c>
    </row>
    <row r="748" spans="1:23" ht="163.5">
      <c r="A748" s="104">
        <v>745</v>
      </c>
      <c r="B748" s="77"/>
      <c r="C748" s="155" t="s">
        <v>2095</v>
      </c>
      <c r="D748" s="111" t="s">
        <v>26</v>
      </c>
      <c r="E748" s="110" t="s">
        <v>1173</v>
      </c>
      <c r="F748" s="178" t="s">
        <v>1014</v>
      </c>
      <c r="G748" s="122" t="s">
        <v>1171</v>
      </c>
      <c r="H748" s="184" t="s">
        <v>3286</v>
      </c>
      <c r="I748" s="180">
        <v>3</v>
      </c>
      <c r="J748" s="181">
        <v>3</v>
      </c>
      <c r="K748" s="70">
        <f t="shared" si="50"/>
        <v>9</v>
      </c>
      <c r="L748" s="139" t="str">
        <f t="shared" si="49"/>
        <v>Orta Risk</v>
      </c>
      <c r="M748" s="185" t="s">
        <v>3382</v>
      </c>
      <c r="N748" s="232" t="s">
        <v>3326</v>
      </c>
      <c r="O748" s="82"/>
      <c r="P748" s="82"/>
      <c r="Q748" s="76" t="s">
        <v>132</v>
      </c>
      <c r="R748" s="70">
        <v>1</v>
      </c>
      <c r="S748" s="70">
        <v>3</v>
      </c>
      <c r="T748" s="70">
        <f t="shared" si="51"/>
        <v>3</v>
      </c>
      <c r="U748" s="134" t="str">
        <f t="shared" si="52"/>
        <v>Katlanılabilir Riskler</v>
      </c>
      <c r="V748" s="80"/>
      <c r="W748" s="75" t="s">
        <v>136</v>
      </c>
    </row>
    <row r="749" spans="1:23" ht="163.5">
      <c r="A749" s="104">
        <v>746</v>
      </c>
      <c r="B749" s="77"/>
      <c r="C749" s="155" t="s">
        <v>2096</v>
      </c>
      <c r="D749" s="111" t="s">
        <v>26</v>
      </c>
      <c r="E749" s="110" t="s">
        <v>1173</v>
      </c>
      <c r="F749" s="178" t="s">
        <v>1015</v>
      </c>
      <c r="G749" s="122" t="s">
        <v>1171</v>
      </c>
      <c r="H749" s="184" t="s">
        <v>3288</v>
      </c>
      <c r="I749" s="180">
        <v>3</v>
      </c>
      <c r="J749" s="181">
        <v>3</v>
      </c>
      <c r="K749" s="70">
        <f t="shared" si="50"/>
        <v>9</v>
      </c>
      <c r="L749" s="139" t="str">
        <f t="shared" si="49"/>
        <v>Orta Risk</v>
      </c>
      <c r="M749" s="185" t="s">
        <v>3383</v>
      </c>
      <c r="N749" s="232" t="s">
        <v>3326</v>
      </c>
      <c r="O749" s="82"/>
      <c r="P749" s="82"/>
      <c r="Q749" s="76" t="s">
        <v>132</v>
      </c>
      <c r="R749" s="70">
        <v>1</v>
      </c>
      <c r="S749" s="70">
        <v>3</v>
      </c>
      <c r="T749" s="70">
        <f t="shared" si="51"/>
        <v>3</v>
      </c>
      <c r="U749" s="134" t="str">
        <f t="shared" si="52"/>
        <v>Katlanılabilir Riskler</v>
      </c>
      <c r="V749" s="80"/>
      <c r="W749" s="75" t="s">
        <v>136</v>
      </c>
    </row>
    <row r="750" spans="1:23" ht="163.5">
      <c r="A750" s="104">
        <v>747</v>
      </c>
      <c r="B750" s="77"/>
      <c r="C750" s="155" t="s">
        <v>2097</v>
      </c>
      <c r="D750" s="111" t="s">
        <v>26</v>
      </c>
      <c r="E750" s="110" t="s">
        <v>1173</v>
      </c>
      <c r="F750" s="178" t="s">
        <v>1016</v>
      </c>
      <c r="G750" s="122" t="s">
        <v>1171</v>
      </c>
      <c r="H750" s="184" t="s">
        <v>3289</v>
      </c>
      <c r="I750" s="180">
        <v>3</v>
      </c>
      <c r="J750" s="181">
        <v>3</v>
      </c>
      <c r="K750" s="70">
        <f t="shared" si="50"/>
        <v>9</v>
      </c>
      <c r="L750" s="139" t="str">
        <f t="shared" si="49"/>
        <v>Orta Risk</v>
      </c>
      <c r="M750" s="185" t="s">
        <v>3384</v>
      </c>
      <c r="N750" s="232" t="s">
        <v>3385</v>
      </c>
      <c r="O750" s="82"/>
      <c r="P750" s="82"/>
      <c r="Q750" s="76" t="s">
        <v>132</v>
      </c>
      <c r="R750" s="70">
        <v>1</v>
      </c>
      <c r="S750" s="70">
        <v>3</v>
      </c>
      <c r="T750" s="70">
        <f t="shared" si="51"/>
        <v>3</v>
      </c>
      <c r="U750" s="134" t="str">
        <f t="shared" si="52"/>
        <v>Katlanılabilir Riskler</v>
      </c>
      <c r="V750" s="80"/>
      <c r="W750" s="75" t="s">
        <v>136</v>
      </c>
    </row>
    <row r="751" spans="1:23" ht="163.5">
      <c r="A751" s="104">
        <v>748</v>
      </c>
      <c r="B751" s="77"/>
      <c r="C751" s="155" t="s">
        <v>2098</v>
      </c>
      <c r="D751" s="111" t="s">
        <v>26</v>
      </c>
      <c r="E751" s="110" t="s">
        <v>1173</v>
      </c>
      <c r="F751" s="178" t="s">
        <v>1017</v>
      </c>
      <c r="G751" s="122" t="s">
        <v>1171</v>
      </c>
      <c r="H751" s="184" t="s">
        <v>3290</v>
      </c>
      <c r="I751" s="180">
        <v>3</v>
      </c>
      <c r="J751" s="181">
        <v>4</v>
      </c>
      <c r="K751" s="70">
        <f t="shared" si="50"/>
        <v>12</v>
      </c>
      <c r="L751" s="139" t="str">
        <f t="shared" si="49"/>
        <v>Orta Risk</v>
      </c>
      <c r="M751" s="185" t="s">
        <v>3386</v>
      </c>
      <c r="N751" s="232" t="s">
        <v>3385</v>
      </c>
      <c r="O751" s="82"/>
      <c r="P751" s="82"/>
      <c r="Q751" s="76" t="s">
        <v>132</v>
      </c>
      <c r="R751" s="70">
        <v>1</v>
      </c>
      <c r="S751" s="70">
        <v>3</v>
      </c>
      <c r="T751" s="70">
        <f t="shared" si="51"/>
        <v>3</v>
      </c>
      <c r="U751" s="134" t="str">
        <f t="shared" si="52"/>
        <v>Katlanılabilir Riskler</v>
      </c>
      <c r="V751" s="80"/>
      <c r="W751" s="75" t="s">
        <v>136</v>
      </c>
    </row>
    <row r="752" spans="1:23" ht="163.5">
      <c r="A752" s="104">
        <v>749</v>
      </c>
      <c r="B752" s="77"/>
      <c r="C752" s="155" t="s">
        <v>2099</v>
      </c>
      <c r="D752" s="111" t="s">
        <v>26</v>
      </c>
      <c r="E752" s="110" t="s">
        <v>1173</v>
      </c>
      <c r="F752" s="178" t="s">
        <v>1018</v>
      </c>
      <c r="G752" s="122" t="s">
        <v>1171</v>
      </c>
      <c r="H752" s="184" t="s">
        <v>3256</v>
      </c>
      <c r="I752" s="180">
        <v>3</v>
      </c>
      <c r="J752" s="181">
        <v>3</v>
      </c>
      <c r="K752" s="70">
        <f t="shared" si="50"/>
        <v>9</v>
      </c>
      <c r="L752" s="139" t="str">
        <f t="shared" si="49"/>
        <v>Orta Risk</v>
      </c>
      <c r="M752" s="185" t="s">
        <v>3387</v>
      </c>
      <c r="N752" s="232" t="s">
        <v>3326</v>
      </c>
      <c r="O752" s="82"/>
      <c r="P752" s="82"/>
      <c r="Q752" s="76" t="s">
        <v>132</v>
      </c>
      <c r="R752" s="70">
        <v>1</v>
      </c>
      <c r="S752" s="70">
        <v>3</v>
      </c>
      <c r="T752" s="70">
        <f t="shared" si="51"/>
        <v>3</v>
      </c>
      <c r="U752" s="134" t="str">
        <f t="shared" si="52"/>
        <v>Katlanılabilir Riskler</v>
      </c>
      <c r="V752" s="80"/>
      <c r="W752" s="75" t="s">
        <v>136</v>
      </c>
    </row>
    <row r="753" spans="1:23" ht="163.5">
      <c r="A753" s="104">
        <v>750</v>
      </c>
      <c r="B753" s="77"/>
      <c r="C753" s="155" t="s">
        <v>2100</v>
      </c>
      <c r="D753" s="111" t="s">
        <v>26</v>
      </c>
      <c r="E753" s="110" t="s">
        <v>1173</v>
      </c>
      <c r="F753" s="188"/>
      <c r="G753" s="122" t="s">
        <v>1171</v>
      </c>
      <c r="H753" s="184"/>
      <c r="I753" s="180"/>
      <c r="J753" s="181"/>
      <c r="K753" s="70">
        <f t="shared" si="50"/>
        <v>0</v>
      </c>
      <c r="L753" s="139" t="str">
        <f t="shared" si="49"/>
        <v>Çok Düşük Risk</v>
      </c>
      <c r="M753" s="185"/>
      <c r="N753" s="232"/>
      <c r="O753" s="82"/>
      <c r="P753" s="82"/>
      <c r="Q753" s="76" t="s">
        <v>132</v>
      </c>
      <c r="R753" s="70">
        <v>1</v>
      </c>
      <c r="S753" s="70">
        <v>3</v>
      </c>
      <c r="T753" s="70">
        <f t="shared" si="51"/>
        <v>3</v>
      </c>
      <c r="U753" s="134" t="str">
        <f t="shared" si="52"/>
        <v>Katlanılabilir Riskler</v>
      </c>
      <c r="V753" s="80"/>
      <c r="W753" s="75" t="s">
        <v>136</v>
      </c>
    </row>
    <row r="754" spans="1:23" ht="103.5" customHeight="1">
      <c r="A754" s="104">
        <v>751</v>
      </c>
      <c r="B754" s="77"/>
      <c r="C754" s="155" t="s">
        <v>2101</v>
      </c>
      <c r="D754" s="111" t="s">
        <v>26</v>
      </c>
      <c r="E754" s="110" t="s">
        <v>1173</v>
      </c>
      <c r="F754" s="188"/>
      <c r="G754" s="122" t="s">
        <v>1171</v>
      </c>
      <c r="H754" s="184"/>
      <c r="I754" s="180"/>
      <c r="J754" s="181"/>
      <c r="K754" s="70">
        <f t="shared" si="50"/>
        <v>0</v>
      </c>
      <c r="L754" s="139" t="str">
        <f t="shared" si="49"/>
        <v>Çok Düşük Risk</v>
      </c>
      <c r="M754" s="185"/>
      <c r="N754" s="232"/>
      <c r="O754" s="82"/>
      <c r="P754" s="82"/>
      <c r="Q754" s="76" t="s">
        <v>132</v>
      </c>
      <c r="R754" s="70">
        <v>1</v>
      </c>
      <c r="S754" s="70">
        <v>3</v>
      </c>
      <c r="T754" s="70">
        <f t="shared" si="51"/>
        <v>3</v>
      </c>
      <c r="U754" s="134" t="str">
        <f t="shared" si="52"/>
        <v>Katlanılabilir Riskler</v>
      </c>
      <c r="V754" s="80"/>
      <c r="W754" s="75" t="s">
        <v>136</v>
      </c>
    </row>
    <row r="755" spans="1:23" ht="95.25" customHeight="1">
      <c r="A755" s="104">
        <v>752</v>
      </c>
      <c r="B755" s="77"/>
      <c r="C755" s="155" t="s">
        <v>2102</v>
      </c>
      <c r="D755" s="111" t="s">
        <v>26</v>
      </c>
      <c r="E755" s="110" t="s">
        <v>1173</v>
      </c>
      <c r="F755" s="188"/>
      <c r="G755" s="122" t="s">
        <v>1171</v>
      </c>
      <c r="H755" s="184"/>
      <c r="I755" s="180"/>
      <c r="J755" s="181"/>
      <c r="K755" s="70">
        <f t="shared" si="50"/>
        <v>0</v>
      </c>
      <c r="L755" s="139" t="str">
        <f t="shared" si="49"/>
        <v>Çok Düşük Risk</v>
      </c>
      <c r="M755" s="185"/>
      <c r="N755" s="232"/>
      <c r="O755" s="82"/>
      <c r="P755" s="82"/>
      <c r="Q755" s="76" t="s">
        <v>132</v>
      </c>
      <c r="R755" s="70">
        <v>1</v>
      </c>
      <c r="S755" s="70">
        <v>3</v>
      </c>
      <c r="T755" s="70">
        <f t="shared" si="51"/>
        <v>3</v>
      </c>
      <c r="U755" s="134" t="str">
        <f t="shared" si="52"/>
        <v>Katlanılabilir Riskler</v>
      </c>
      <c r="V755" s="80"/>
      <c r="W755" s="75" t="s">
        <v>136</v>
      </c>
    </row>
    <row r="756" spans="1:23" ht="125.25" customHeight="1">
      <c r="A756" s="104">
        <v>753</v>
      </c>
      <c r="B756" s="77"/>
      <c r="C756" s="155" t="s">
        <v>2103</v>
      </c>
      <c r="D756" s="111" t="s">
        <v>26</v>
      </c>
      <c r="E756" s="110" t="s">
        <v>1173</v>
      </c>
      <c r="F756" s="188"/>
      <c r="G756" s="122" t="s">
        <v>1171</v>
      </c>
      <c r="H756" s="184"/>
      <c r="I756" s="180"/>
      <c r="J756" s="181"/>
      <c r="K756" s="70">
        <f t="shared" si="50"/>
        <v>0</v>
      </c>
      <c r="L756" s="139" t="str">
        <f t="shared" si="49"/>
        <v>Çok Düşük Risk</v>
      </c>
      <c r="M756" s="185"/>
      <c r="N756" s="232"/>
      <c r="O756" s="82"/>
      <c r="P756" s="82"/>
      <c r="Q756" s="76" t="s">
        <v>132</v>
      </c>
      <c r="R756" s="70">
        <v>1</v>
      </c>
      <c r="S756" s="70">
        <v>3</v>
      </c>
      <c r="T756" s="70">
        <f t="shared" si="51"/>
        <v>3</v>
      </c>
      <c r="U756" s="134" t="str">
        <f t="shared" si="52"/>
        <v>Katlanılabilir Riskler</v>
      </c>
      <c r="V756" s="80"/>
      <c r="W756" s="75" t="s">
        <v>136</v>
      </c>
    </row>
    <row r="757" spans="1:23" ht="163.5">
      <c r="A757" s="104">
        <v>754</v>
      </c>
      <c r="B757" s="77"/>
      <c r="C757" s="155" t="s">
        <v>2104</v>
      </c>
      <c r="D757" s="111" t="s">
        <v>26</v>
      </c>
      <c r="E757" s="110" t="s">
        <v>1173</v>
      </c>
      <c r="F757" s="188"/>
      <c r="G757" s="122" t="s">
        <v>1171</v>
      </c>
      <c r="H757" s="184"/>
      <c r="I757" s="180"/>
      <c r="J757" s="181"/>
      <c r="K757" s="70">
        <f t="shared" si="50"/>
        <v>0</v>
      </c>
      <c r="L757" s="139" t="str">
        <f t="shared" si="49"/>
        <v>Çok Düşük Risk</v>
      </c>
      <c r="M757" s="185"/>
      <c r="N757" s="232"/>
      <c r="O757" s="82"/>
      <c r="P757" s="82"/>
      <c r="Q757" s="76" t="s">
        <v>132</v>
      </c>
      <c r="R757" s="70">
        <v>1</v>
      </c>
      <c r="S757" s="70">
        <v>3</v>
      </c>
      <c r="T757" s="70">
        <f t="shared" si="51"/>
        <v>3</v>
      </c>
      <c r="U757" s="134" t="str">
        <f t="shared" si="52"/>
        <v>Katlanılabilir Riskler</v>
      </c>
      <c r="V757" s="80"/>
      <c r="W757" s="75" t="s">
        <v>136</v>
      </c>
    </row>
    <row r="758" spans="1:23" ht="135">
      <c r="A758" s="104">
        <v>755</v>
      </c>
      <c r="B758" s="77"/>
      <c r="C758" s="155" t="s">
        <v>2105</v>
      </c>
      <c r="D758" s="111" t="s">
        <v>26</v>
      </c>
      <c r="E758" s="110" t="s">
        <v>1174</v>
      </c>
      <c r="F758" s="179" t="s">
        <v>1019</v>
      </c>
      <c r="G758" s="122" t="s">
        <v>1175</v>
      </c>
      <c r="H758" s="184" t="s">
        <v>3255</v>
      </c>
      <c r="I758" s="180">
        <v>3</v>
      </c>
      <c r="J758" s="181">
        <v>5</v>
      </c>
      <c r="K758" s="70">
        <f t="shared" si="50"/>
        <v>15</v>
      </c>
      <c r="L758" s="139" t="str">
        <f t="shared" si="49"/>
        <v>Yüksek Seviye</v>
      </c>
      <c r="M758" s="185" t="s">
        <v>3388</v>
      </c>
      <c r="N758" s="232" t="s">
        <v>3385</v>
      </c>
      <c r="O758" s="82"/>
      <c r="P758" s="82"/>
      <c r="Q758" s="76" t="s">
        <v>132</v>
      </c>
      <c r="R758" s="70">
        <v>1</v>
      </c>
      <c r="S758" s="70">
        <v>3</v>
      </c>
      <c r="T758" s="70">
        <f t="shared" si="51"/>
        <v>3</v>
      </c>
      <c r="U758" s="134" t="str">
        <f t="shared" si="52"/>
        <v>Katlanılabilir Riskler</v>
      </c>
      <c r="V758" s="80"/>
      <c r="W758" s="75" t="s">
        <v>136</v>
      </c>
    </row>
    <row r="759" spans="1:23" ht="135">
      <c r="A759" s="104">
        <v>756</v>
      </c>
      <c r="B759" s="77"/>
      <c r="C759" s="155" t="s">
        <v>2106</v>
      </c>
      <c r="D759" s="111" t="s">
        <v>26</v>
      </c>
      <c r="E759" s="110" t="s">
        <v>1174</v>
      </c>
      <c r="F759" s="178" t="s">
        <v>1020</v>
      </c>
      <c r="G759" s="122" t="s">
        <v>1175</v>
      </c>
      <c r="H759" s="184" t="s">
        <v>3255</v>
      </c>
      <c r="I759" s="180">
        <v>3</v>
      </c>
      <c r="J759" s="181">
        <v>5</v>
      </c>
      <c r="K759" s="70">
        <f t="shared" si="50"/>
        <v>15</v>
      </c>
      <c r="L759" s="139" t="str">
        <f t="shared" si="49"/>
        <v>Yüksek Seviye</v>
      </c>
      <c r="M759" s="185" t="s">
        <v>3389</v>
      </c>
      <c r="N759" s="232" t="s">
        <v>3326</v>
      </c>
      <c r="O759" s="82"/>
      <c r="P759" s="82"/>
      <c r="Q759" s="76" t="s">
        <v>132</v>
      </c>
      <c r="R759" s="70">
        <v>1</v>
      </c>
      <c r="S759" s="70">
        <v>3</v>
      </c>
      <c r="T759" s="70">
        <f t="shared" si="51"/>
        <v>3</v>
      </c>
      <c r="U759" s="134" t="str">
        <f t="shared" si="52"/>
        <v>Katlanılabilir Riskler</v>
      </c>
      <c r="V759" s="80"/>
      <c r="W759" s="75" t="s">
        <v>136</v>
      </c>
    </row>
    <row r="760" spans="1:23" ht="135">
      <c r="A760" s="104">
        <v>757</v>
      </c>
      <c r="B760" s="77"/>
      <c r="C760" s="155" t="s">
        <v>2107</v>
      </c>
      <c r="D760" s="111" t="s">
        <v>26</v>
      </c>
      <c r="E760" s="110" t="s">
        <v>1174</v>
      </c>
      <c r="F760" s="178" t="s">
        <v>1021</v>
      </c>
      <c r="G760" s="122" t="s">
        <v>1175</v>
      </c>
      <c r="H760" s="184" t="s">
        <v>3255</v>
      </c>
      <c r="I760" s="180">
        <v>3</v>
      </c>
      <c r="J760" s="181">
        <v>5</v>
      </c>
      <c r="K760" s="70">
        <f t="shared" si="50"/>
        <v>15</v>
      </c>
      <c r="L760" s="139" t="str">
        <f t="shared" si="49"/>
        <v>Yüksek Seviye</v>
      </c>
      <c r="M760" s="185" t="s">
        <v>3390</v>
      </c>
      <c r="N760" s="232" t="s">
        <v>3385</v>
      </c>
      <c r="O760" s="82"/>
      <c r="P760" s="82"/>
      <c r="Q760" s="76" t="s">
        <v>132</v>
      </c>
      <c r="R760" s="70">
        <v>1</v>
      </c>
      <c r="S760" s="70">
        <v>3</v>
      </c>
      <c r="T760" s="70">
        <f t="shared" si="51"/>
        <v>3</v>
      </c>
      <c r="U760" s="134" t="str">
        <f t="shared" si="52"/>
        <v>Katlanılabilir Riskler</v>
      </c>
      <c r="V760" s="80"/>
      <c r="W760" s="75" t="s">
        <v>136</v>
      </c>
    </row>
    <row r="761" spans="1:23" ht="135">
      <c r="A761" s="104">
        <v>758</v>
      </c>
      <c r="B761" s="77"/>
      <c r="C761" s="155" t="s">
        <v>2108</v>
      </c>
      <c r="D761" s="111" t="s">
        <v>26</v>
      </c>
      <c r="E761" s="110" t="s">
        <v>1174</v>
      </c>
      <c r="F761" s="178" t="s">
        <v>1022</v>
      </c>
      <c r="G761" s="122" t="s">
        <v>1175</v>
      </c>
      <c r="H761" s="184" t="s">
        <v>3263</v>
      </c>
      <c r="I761" s="180">
        <v>3</v>
      </c>
      <c r="J761" s="181">
        <v>5</v>
      </c>
      <c r="K761" s="70">
        <f t="shared" si="50"/>
        <v>15</v>
      </c>
      <c r="L761" s="139" t="str">
        <f t="shared" si="49"/>
        <v>Yüksek Seviye</v>
      </c>
      <c r="M761" s="185" t="s">
        <v>3391</v>
      </c>
      <c r="N761" s="232" t="s">
        <v>3385</v>
      </c>
      <c r="O761" s="82"/>
      <c r="P761" s="82"/>
      <c r="Q761" s="76" t="s">
        <v>132</v>
      </c>
      <c r="R761" s="70">
        <v>1</v>
      </c>
      <c r="S761" s="70">
        <v>3</v>
      </c>
      <c r="T761" s="70">
        <f t="shared" si="51"/>
        <v>3</v>
      </c>
      <c r="U761" s="134" t="str">
        <f t="shared" si="52"/>
        <v>Katlanılabilir Riskler</v>
      </c>
      <c r="V761" s="80"/>
      <c r="W761" s="75" t="s">
        <v>136</v>
      </c>
    </row>
    <row r="762" spans="1:23" ht="135">
      <c r="A762" s="104">
        <v>759</v>
      </c>
      <c r="B762" s="77"/>
      <c r="C762" s="155" t="s">
        <v>2109</v>
      </c>
      <c r="D762" s="111" t="s">
        <v>26</v>
      </c>
      <c r="E762" s="110" t="s">
        <v>1174</v>
      </c>
      <c r="F762" s="178" t="s">
        <v>1023</v>
      </c>
      <c r="G762" s="122" t="s">
        <v>1175</v>
      </c>
      <c r="H762" s="184" t="s">
        <v>3271</v>
      </c>
      <c r="I762" s="180">
        <v>3</v>
      </c>
      <c r="J762" s="181">
        <v>4</v>
      </c>
      <c r="K762" s="70">
        <f t="shared" si="50"/>
        <v>12</v>
      </c>
      <c r="L762" s="139" t="str">
        <f t="shared" si="49"/>
        <v>Orta Risk</v>
      </c>
      <c r="M762" s="185" t="s">
        <v>3392</v>
      </c>
      <c r="N762" s="232" t="s">
        <v>3385</v>
      </c>
      <c r="O762" s="82"/>
      <c r="P762" s="82"/>
      <c r="Q762" s="76" t="s">
        <v>132</v>
      </c>
      <c r="R762" s="70">
        <v>1</v>
      </c>
      <c r="S762" s="70">
        <v>3</v>
      </c>
      <c r="T762" s="70">
        <f t="shared" si="51"/>
        <v>3</v>
      </c>
      <c r="U762" s="134" t="str">
        <f t="shared" si="52"/>
        <v>Katlanılabilir Riskler</v>
      </c>
      <c r="V762" s="80"/>
      <c r="W762" s="75" t="s">
        <v>136</v>
      </c>
    </row>
    <row r="763" spans="1:23" ht="135">
      <c r="A763" s="104">
        <v>760</v>
      </c>
      <c r="B763" s="77"/>
      <c r="C763" s="155" t="s">
        <v>2110</v>
      </c>
      <c r="D763" s="111" t="s">
        <v>26</v>
      </c>
      <c r="E763" s="110" t="s">
        <v>1174</v>
      </c>
      <c r="F763" s="178" t="s">
        <v>1024</v>
      </c>
      <c r="G763" s="122" t="s">
        <v>1175</v>
      </c>
      <c r="H763" s="184" t="s">
        <v>3255</v>
      </c>
      <c r="I763" s="180">
        <v>3</v>
      </c>
      <c r="J763" s="181">
        <v>4</v>
      </c>
      <c r="K763" s="70">
        <f t="shared" si="50"/>
        <v>12</v>
      </c>
      <c r="L763" s="139" t="str">
        <f t="shared" si="49"/>
        <v>Orta Risk</v>
      </c>
      <c r="M763" s="185" t="s">
        <v>3393</v>
      </c>
      <c r="N763" s="232" t="s">
        <v>3350</v>
      </c>
      <c r="O763" s="82"/>
      <c r="P763" s="82"/>
      <c r="Q763" s="76" t="s">
        <v>132</v>
      </c>
      <c r="R763" s="70">
        <v>1</v>
      </c>
      <c r="S763" s="70">
        <v>3</v>
      </c>
      <c r="T763" s="70">
        <f t="shared" si="51"/>
        <v>3</v>
      </c>
      <c r="U763" s="134" t="str">
        <f t="shared" si="52"/>
        <v>Katlanılabilir Riskler</v>
      </c>
      <c r="V763" s="80"/>
      <c r="W763" s="75" t="s">
        <v>136</v>
      </c>
    </row>
    <row r="764" spans="1:23" ht="135">
      <c r="A764" s="104">
        <v>761</v>
      </c>
      <c r="B764" s="77"/>
      <c r="C764" s="155" t="s">
        <v>2111</v>
      </c>
      <c r="D764" s="111" t="s">
        <v>26</v>
      </c>
      <c r="E764" s="110" t="s">
        <v>1174</v>
      </c>
      <c r="F764" s="178" t="s">
        <v>1025</v>
      </c>
      <c r="G764" s="122" t="s">
        <v>1175</v>
      </c>
      <c r="H764" s="184" t="s">
        <v>3255</v>
      </c>
      <c r="I764" s="180">
        <v>3</v>
      </c>
      <c r="J764" s="181">
        <v>3</v>
      </c>
      <c r="K764" s="70">
        <f t="shared" si="50"/>
        <v>9</v>
      </c>
      <c r="L764" s="139" t="str">
        <f t="shared" si="49"/>
        <v>Orta Risk</v>
      </c>
      <c r="M764" s="185" t="s">
        <v>3394</v>
      </c>
      <c r="N764" s="232" t="s">
        <v>3350</v>
      </c>
      <c r="O764" s="82"/>
      <c r="P764" s="82"/>
      <c r="Q764" s="76" t="s">
        <v>132</v>
      </c>
      <c r="R764" s="70">
        <v>1</v>
      </c>
      <c r="S764" s="70">
        <v>3</v>
      </c>
      <c r="T764" s="70">
        <f t="shared" si="51"/>
        <v>3</v>
      </c>
      <c r="U764" s="134" t="str">
        <f t="shared" si="52"/>
        <v>Katlanılabilir Riskler</v>
      </c>
      <c r="V764" s="80"/>
      <c r="W764" s="75" t="s">
        <v>136</v>
      </c>
    </row>
    <row r="765" spans="1:23" ht="135">
      <c r="A765" s="104">
        <v>762</v>
      </c>
      <c r="B765" s="77"/>
      <c r="C765" s="155" t="s">
        <v>2112</v>
      </c>
      <c r="D765" s="111" t="s">
        <v>26</v>
      </c>
      <c r="E765" s="110" t="s">
        <v>1174</v>
      </c>
      <c r="F765" s="178" t="s">
        <v>1026</v>
      </c>
      <c r="G765" s="122" t="s">
        <v>1175</v>
      </c>
      <c r="H765" s="184" t="s">
        <v>3282</v>
      </c>
      <c r="I765" s="180">
        <v>2</v>
      </c>
      <c r="J765" s="181">
        <v>4</v>
      </c>
      <c r="K765" s="70">
        <f t="shared" si="50"/>
        <v>8</v>
      </c>
      <c r="L765" s="139" t="str">
        <f t="shared" si="49"/>
        <v>Orta Risk</v>
      </c>
      <c r="M765" s="185" t="s">
        <v>3367</v>
      </c>
      <c r="N765" s="232" t="s">
        <v>3305</v>
      </c>
      <c r="O765" s="82"/>
      <c r="P765" s="82"/>
      <c r="Q765" s="76" t="s">
        <v>132</v>
      </c>
      <c r="R765" s="70">
        <v>1</v>
      </c>
      <c r="S765" s="70">
        <v>3</v>
      </c>
      <c r="T765" s="70">
        <f t="shared" si="51"/>
        <v>3</v>
      </c>
      <c r="U765" s="134" t="str">
        <f t="shared" si="52"/>
        <v>Katlanılabilir Riskler</v>
      </c>
      <c r="V765" s="80"/>
      <c r="W765" s="75" t="s">
        <v>136</v>
      </c>
    </row>
    <row r="766" spans="1:23" ht="135">
      <c r="A766" s="104">
        <v>763</v>
      </c>
      <c r="B766" s="77"/>
      <c r="C766" s="155" t="s">
        <v>2113</v>
      </c>
      <c r="D766" s="111" t="s">
        <v>26</v>
      </c>
      <c r="E766" s="110" t="s">
        <v>1174</v>
      </c>
      <c r="F766" s="178" t="s">
        <v>1027</v>
      </c>
      <c r="G766" s="122" t="s">
        <v>1175</v>
      </c>
      <c r="H766" s="184" t="s">
        <v>3291</v>
      </c>
      <c r="I766" s="180">
        <v>2</v>
      </c>
      <c r="J766" s="181">
        <v>5</v>
      </c>
      <c r="K766" s="70">
        <f t="shared" si="50"/>
        <v>10</v>
      </c>
      <c r="L766" s="139" t="str">
        <f t="shared" si="49"/>
        <v>Orta Risk</v>
      </c>
      <c r="M766" s="185" t="s">
        <v>3395</v>
      </c>
      <c r="N766" s="232" t="s">
        <v>3305</v>
      </c>
      <c r="O766" s="82"/>
      <c r="P766" s="82"/>
      <c r="Q766" s="76" t="s">
        <v>132</v>
      </c>
      <c r="R766" s="70">
        <v>1</v>
      </c>
      <c r="S766" s="70">
        <v>3</v>
      </c>
      <c r="T766" s="70">
        <f t="shared" si="51"/>
        <v>3</v>
      </c>
      <c r="U766" s="134" t="str">
        <f t="shared" si="52"/>
        <v>Katlanılabilir Riskler</v>
      </c>
      <c r="V766" s="80"/>
      <c r="W766" s="75" t="s">
        <v>136</v>
      </c>
    </row>
    <row r="767" spans="1:23" ht="135">
      <c r="A767" s="104">
        <v>764</v>
      </c>
      <c r="B767" s="77"/>
      <c r="C767" s="155" t="s">
        <v>2114</v>
      </c>
      <c r="D767" s="111" t="s">
        <v>26</v>
      </c>
      <c r="E767" s="110" t="s">
        <v>1174</v>
      </c>
      <c r="F767" s="188"/>
      <c r="G767" s="122" t="s">
        <v>1175</v>
      </c>
      <c r="H767" s="184"/>
      <c r="I767" s="180"/>
      <c r="J767" s="181"/>
      <c r="K767" s="70">
        <f t="shared" si="50"/>
        <v>0</v>
      </c>
      <c r="L767" s="139" t="str">
        <f t="shared" si="49"/>
        <v>Çok Düşük Risk</v>
      </c>
      <c r="M767" s="185"/>
      <c r="N767" s="232"/>
      <c r="O767" s="82"/>
      <c r="P767" s="82"/>
      <c r="Q767" s="76" t="s">
        <v>132</v>
      </c>
      <c r="R767" s="70">
        <v>1</v>
      </c>
      <c r="S767" s="70">
        <v>3</v>
      </c>
      <c r="T767" s="70">
        <f t="shared" si="51"/>
        <v>3</v>
      </c>
      <c r="U767" s="134" t="str">
        <f t="shared" si="52"/>
        <v>Katlanılabilir Riskler</v>
      </c>
      <c r="V767" s="80"/>
      <c r="W767" s="75" t="s">
        <v>136</v>
      </c>
    </row>
    <row r="768" spans="1:23" ht="135">
      <c r="A768" s="104">
        <v>765</v>
      </c>
      <c r="B768" s="77"/>
      <c r="C768" s="155" t="s">
        <v>2115</v>
      </c>
      <c r="D768" s="111" t="s">
        <v>26</v>
      </c>
      <c r="E768" s="110" t="s">
        <v>1174</v>
      </c>
      <c r="F768" s="188"/>
      <c r="G768" s="122" t="s">
        <v>1175</v>
      </c>
      <c r="H768" s="184"/>
      <c r="I768" s="180"/>
      <c r="J768" s="181"/>
      <c r="K768" s="70">
        <f t="shared" si="50"/>
        <v>0</v>
      </c>
      <c r="L768" s="139" t="str">
        <f t="shared" si="49"/>
        <v>Çok Düşük Risk</v>
      </c>
      <c r="M768" s="185"/>
      <c r="N768" s="232"/>
      <c r="O768" s="82"/>
      <c r="P768" s="82"/>
      <c r="Q768" s="76" t="s">
        <v>132</v>
      </c>
      <c r="R768" s="70">
        <v>1</v>
      </c>
      <c r="S768" s="70">
        <v>3</v>
      </c>
      <c r="T768" s="70">
        <f t="shared" si="51"/>
        <v>3</v>
      </c>
      <c r="U768" s="134" t="str">
        <f t="shared" si="52"/>
        <v>Katlanılabilir Riskler</v>
      </c>
      <c r="V768" s="80"/>
      <c r="W768" s="75" t="s">
        <v>136</v>
      </c>
    </row>
    <row r="769" spans="1:23" ht="135">
      <c r="A769" s="104">
        <v>766</v>
      </c>
      <c r="B769" s="77"/>
      <c r="C769" s="155" t="s">
        <v>2116</v>
      </c>
      <c r="D769" s="111" t="s">
        <v>26</v>
      </c>
      <c r="E769" s="110" t="s">
        <v>1174</v>
      </c>
      <c r="F769" s="188"/>
      <c r="G769" s="122" t="s">
        <v>1175</v>
      </c>
      <c r="H769" s="184"/>
      <c r="I769" s="180"/>
      <c r="J769" s="181"/>
      <c r="K769" s="70">
        <f t="shared" si="50"/>
        <v>0</v>
      </c>
      <c r="L769" s="139" t="str">
        <f t="shared" si="49"/>
        <v>Çok Düşük Risk</v>
      </c>
      <c r="M769" s="185"/>
      <c r="N769" s="232"/>
      <c r="O769" s="82"/>
      <c r="P769" s="82"/>
      <c r="Q769" s="76" t="s">
        <v>132</v>
      </c>
      <c r="R769" s="70">
        <v>1</v>
      </c>
      <c r="S769" s="70">
        <v>3</v>
      </c>
      <c r="T769" s="70">
        <f t="shared" si="51"/>
        <v>3</v>
      </c>
      <c r="U769" s="134" t="str">
        <f t="shared" si="52"/>
        <v>Katlanılabilir Riskler</v>
      </c>
      <c r="V769" s="80"/>
      <c r="W769" s="75" t="s">
        <v>136</v>
      </c>
    </row>
    <row r="770" spans="1:23" ht="135">
      <c r="A770" s="104">
        <v>767</v>
      </c>
      <c r="B770" s="77"/>
      <c r="C770" s="155" t="s">
        <v>2117</v>
      </c>
      <c r="D770" s="111" t="s">
        <v>26</v>
      </c>
      <c r="E770" s="110" t="s">
        <v>1174</v>
      </c>
      <c r="F770" s="188"/>
      <c r="G770" s="122" t="s">
        <v>1175</v>
      </c>
      <c r="H770" s="184"/>
      <c r="I770" s="180"/>
      <c r="J770" s="181"/>
      <c r="K770" s="70">
        <f t="shared" si="50"/>
        <v>0</v>
      </c>
      <c r="L770" s="139" t="str">
        <f t="shared" si="49"/>
        <v>Çok Düşük Risk</v>
      </c>
      <c r="M770" s="185"/>
      <c r="N770" s="232"/>
      <c r="O770" s="82"/>
      <c r="P770" s="82"/>
      <c r="Q770" s="76" t="s">
        <v>132</v>
      </c>
      <c r="R770" s="70">
        <v>1</v>
      </c>
      <c r="S770" s="70">
        <v>3</v>
      </c>
      <c r="T770" s="70">
        <f t="shared" si="51"/>
        <v>3</v>
      </c>
      <c r="U770" s="134" t="str">
        <f t="shared" si="52"/>
        <v>Katlanılabilir Riskler</v>
      </c>
      <c r="V770" s="80"/>
      <c r="W770" s="75" t="s">
        <v>136</v>
      </c>
    </row>
    <row r="771" spans="1:23" ht="135">
      <c r="A771" s="104">
        <v>768</v>
      </c>
      <c r="B771" s="77"/>
      <c r="C771" s="155" t="s">
        <v>2118</v>
      </c>
      <c r="D771" s="111" t="s">
        <v>26</v>
      </c>
      <c r="E771" s="110" t="s">
        <v>1174</v>
      </c>
      <c r="F771" s="188"/>
      <c r="G771" s="122" t="s">
        <v>1175</v>
      </c>
      <c r="H771" s="184"/>
      <c r="I771" s="180"/>
      <c r="J771" s="181"/>
      <c r="K771" s="70">
        <f t="shared" si="50"/>
        <v>0</v>
      </c>
      <c r="L771" s="139" t="str">
        <f t="shared" ref="L771:L834" si="53">IF(K771&lt;=1,"Çok Düşük Risk",IF(K771&lt;=6,"Düşük Risk",IF(K771&lt;=12,"Orta Risk",IF(K771&lt;=20,"Yüksek Seviye",IF(K771&lt;=25,"Çok Yüksek Seviye",)))))</f>
        <v>Çok Düşük Risk</v>
      </c>
      <c r="M771" s="185"/>
      <c r="N771" s="232"/>
      <c r="O771" s="82"/>
      <c r="P771" s="82"/>
      <c r="Q771" s="76" t="s">
        <v>132</v>
      </c>
      <c r="R771" s="70">
        <v>1</v>
      </c>
      <c r="S771" s="70">
        <v>3</v>
      </c>
      <c r="T771" s="70">
        <f t="shared" si="51"/>
        <v>3</v>
      </c>
      <c r="U771" s="134" t="str">
        <f t="shared" si="52"/>
        <v>Katlanılabilir Riskler</v>
      </c>
      <c r="V771" s="80"/>
      <c r="W771" s="75" t="s">
        <v>136</v>
      </c>
    </row>
    <row r="772" spans="1:23" ht="135">
      <c r="A772" s="104">
        <v>769</v>
      </c>
      <c r="B772" s="77"/>
      <c r="C772" s="155" t="s">
        <v>2119</v>
      </c>
      <c r="D772" s="111" t="s">
        <v>26</v>
      </c>
      <c r="E772" s="110" t="s">
        <v>1174</v>
      </c>
      <c r="F772" s="188"/>
      <c r="G772" s="122" t="s">
        <v>1175</v>
      </c>
      <c r="H772" s="184"/>
      <c r="I772" s="180"/>
      <c r="J772" s="181"/>
      <c r="K772" s="70">
        <f t="shared" ref="K772:K835" si="54">I772*J772</f>
        <v>0</v>
      </c>
      <c r="L772" s="139" t="str">
        <f t="shared" si="53"/>
        <v>Çok Düşük Risk</v>
      </c>
      <c r="M772" s="185"/>
      <c r="N772" s="232"/>
      <c r="O772" s="82"/>
      <c r="P772" s="82"/>
      <c r="Q772" s="76" t="s">
        <v>132</v>
      </c>
      <c r="R772" s="70">
        <v>1</v>
      </c>
      <c r="S772" s="70">
        <v>3</v>
      </c>
      <c r="T772" s="70">
        <f t="shared" ref="T772:T835" si="55">R772*S772</f>
        <v>3</v>
      </c>
      <c r="U772" s="134" t="str">
        <f t="shared" ref="U772:U835" si="56">IF(T772&lt;=2,"Önemsiz Riskler",IF(T772&lt;=6,"Katlanılabilir Riskler",IF(T772&lt;=12,"Orta Düzeydeki Riskler",IF(T772&lt;=20,"Önemli Riskler",IF(T772&lt;=25,"Kabul Edilemez Riskler")))))</f>
        <v>Katlanılabilir Riskler</v>
      </c>
      <c r="V772" s="80"/>
      <c r="W772" s="75" t="s">
        <v>136</v>
      </c>
    </row>
    <row r="773" spans="1:23" ht="133.5" customHeight="1">
      <c r="A773" s="104">
        <v>770</v>
      </c>
      <c r="B773" s="77"/>
      <c r="C773" s="155" t="s">
        <v>2120</v>
      </c>
      <c r="D773" s="111" t="s">
        <v>26</v>
      </c>
      <c r="E773" s="110" t="s">
        <v>1176</v>
      </c>
      <c r="F773" s="179" t="s">
        <v>1028</v>
      </c>
      <c r="G773" s="122" t="s">
        <v>1177</v>
      </c>
      <c r="H773" s="184" t="s">
        <v>3255</v>
      </c>
      <c r="I773" s="180">
        <v>3</v>
      </c>
      <c r="J773" s="181">
        <v>4</v>
      </c>
      <c r="K773" s="70">
        <f t="shared" si="54"/>
        <v>12</v>
      </c>
      <c r="L773" s="139" t="str">
        <f t="shared" si="53"/>
        <v>Orta Risk</v>
      </c>
      <c r="M773" s="185" t="s">
        <v>3396</v>
      </c>
      <c r="N773" s="232" t="s">
        <v>3326</v>
      </c>
      <c r="O773" s="82"/>
      <c r="P773" s="82"/>
      <c r="Q773" s="76" t="s">
        <v>132</v>
      </c>
      <c r="R773" s="70">
        <v>1</v>
      </c>
      <c r="S773" s="70">
        <v>3</v>
      </c>
      <c r="T773" s="70">
        <f t="shared" si="55"/>
        <v>3</v>
      </c>
      <c r="U773" s="134" t="str">
        <f t="shared" si="56"/>
        <v>Katlanılabilir Riskler</v>
      </c>
      <c r="V773" s="80"/>
      <c r="W773" s="75" t="s">
        <v>136</v>
      </c>
    </row>
    <row r="774" spans="1:23" ht="206.25">
      <c r="A774" s="104">
        <v>771</v>
      </c>
      <c r="B774" s="77"/>
      <c r="C774" s="155" t="s">
        <v>2121</v>
      </c>
      <c r="D774" s="111" t="s">
        <v>26</v>
      </c>
      <c r="E774" s="110" t="s">
        <v>1176</v>
      </c>
      <c r="F774" s="179" t="s">
        <v>1029</v>
      </c>
      <c r="G774" s="122" t="s">
        <v>1177</v>
      </c>
      <c r="H774" s="184" t="s">
        <v>3256</v>
      </c>
      <c r="I774" s="180">
        <v>3</v>
      </c>
      <c r="J774" s="181">
        <v>3</v>
      </c>
      <c r="K774" s="70">
        <f t="shared" si="54"/>
        <v>9</v>
      </c>
      <c r="L774" s="139" t="str">
        <f t="shared" si="53"/>
        <v>Orta Risk</v>
      </c>
      <c r="M774" s="185" t="s">
        <v>3397</v>
      </c>
      <c r="N774" s="232" t="s">
        <v>3305</v>
      </c>
      <c r="O774" s="82"/>
      <c r="P774" s="82"/>
      <c r="Q774" s="76" t="s">
        <v>132</v>
      </c>
      <c r="R774" s="70">
        <v>1</v>
      </c>
      <c r="S774" s="70">
        <v>3</v>
      </c>
      <c r="T774" s="70">
        <f t="shared" si="55"/>
        <v>3</v>
      </c>
      <c r="U774" s="134" t="str">
        <f t="shared" si="56"/>
        <v>Katlanılabilir Riskler</v>
      </c>
      <c r="V774" s="80"/>
      <c r="W774" s="75" t="s">
        <v>136</v>
      </c>
    </row>
    <row r="775" spans="1:23" ht="206.25">
      <c r="A775" s="104">
        <v>772</v>
      </c>
      <c r="B775" s="77"/>
      <c r="C775" s="155" t="s">
        <v>2122</v>
      </c>
      <c r="D775" s="111" t="s">
        <v>26</v>
      </c>
      <c r="E775" s="110" t="s">
        <v>1176</v>
      </c>
      <c r="F775" s="179" t="s">
        <v>1030</v>
      </c>
      <c r="G775" s="122" t="s">
        <v>1177</v>
      </c>
      <c r="H775" s="184" t="s">
        <v>3256</v>
      </c>
      <c r="I775" s="180">
        <v>3</v>
      </c>
      <c r="J775" s="181">
        <v>3</v>
      </c>
      <c r="K775" s="70">
        <f t="shared" si="54"/>
        <v>9</v>
      </c>
      <c r="L775" s="139" t="str">
        <f t="shared" si="53"/>
        <v>Orta Risk</v>
      </c>
      <c r="M775" s="185" t="s">
        <v>3398</v>
      </c>
      <c r="N775" s="232" t="s">
        <v>3326</v>
      </c>
      <c r="O775" s="82"/>
      <c r="P775" s="82"/>
      <c r="Q775" s="76" t="s">
        <v>132</v>
      </c>
      <c r="R775" s="70">
        <v>1</v>
      </c>
      <c r="S775" s="70">
        <v>3</v>
      </c>
      <c r="T775" s="70">
        <f t="shared" si="55"/>
        <v>3</v>
      </c>
      <c r="U775" s="134" t="str">
        <f t="shared" si="56"/>
        <v>Katlanılabilir Riskler</v>
      </c>
      <c r="V775" s="80"/>
      <c r="W775" s="75" t="s">
        <v>136</v>
      </c>
    </row>
    <row r="776" spans="1:23" ht="206.25">
      <c r="A776" s="104">
        <v>773</v>
      </c>
      <c r="B776" s="77"/>
      <c r="C776" s="155" t="s">
        <v>2123</v>
      </c>
      <c r="D776" s="111" t="s">
        <v>26</v>
      </c>
      <c r="E776" s="110" t="s">
        <v>1176</v>
      </c>
      <c r="F776" s="179" t="s">
        <v>1031</v>
      </c>
      <c r="G776" s="122" t="s">
        <v>1177</v>
      </c>
      <c r="H776" s="184" t="s">
        <v>3255</v>
      </c>
      <c r="I776" s="180">
        <v>3</v>
      </c>
      <c r="J776" s="181">
        <v>4</v>
      </c>
      <c r="K776" s="70">
        <f t="shared" si="54"/>
        <v>12</v>
      </c>
      <c r="L776" s="139" t="str">
        <f t="shared" si="53"/>
        <v>Orta Risk</v>
      </c>
      <c r="M776" s="185" t="s">
        <v>3399</v>
      </c>
      <c r="N776" s="232" t="s">
        <v>3350</v>
      </c>
      <c r="O776" s="82"/>
      <c r="P776" s="82"/>
      <c r="Q776" s="76" t="s">
        <v>132</v>
      </c>
      <c r="R776" s="70">
        <v>1</v>
      </c>
      <c r="S776" s="70">
        <v>3</v>
      </c>
      <c r="T776" s="70">
        <f t="shared" si="55"/>
        <v>3</v>
      </c>
      <c r="U776" s="134" t="str">
        <f t="shared" si="56"/>
        <v>Katlanılabilir Riskler</v>
      </c>
      <c r="V776" s="80"/>
      <c r="W776" s="75" t="s">
        <v>136</v>
      </c>
    </row>
    <row r="777" spans="1:23" ht="206.25">
      <c r="A777" s="104">
        <v>774</v>
      </c>
      <c r="B777" s="77"/>
      <c r="C777" s="155" t="s">
        <v>2124</v>
      </c>
      <c r="D777" s="111" t="s">
        <v>26</v>
      </c>
      <c r="E777" s="110" t="s">
        <v>1176</v>
      </c>
      <c r="F777" s="188"/>
      <c r="G777" s="122" t="s">
        <v>1177</v>
      </c>
      <c r="H777" s="188"/>
      <c r="I777" s="103">
        <v>3</v>
      </c>
      <c r="J777" s="70">
        <v>3</v>
      </c>
      <c r="K777" s="70">
        <f t="shared" si="54"/>
        <v>9</v>
      </c>
      <c r="L777" s="139" t="str">
        <f t="shared" si="53"/>
        <v>Orta Risk</v>
      </c>
      <c r="M777" s="192"/>
      <c r="N777" s="228"/>
      <c r="O777" s="82"/>
      <c r="P777" s="82"/>
      <c r="Q777" s="76" t="s">
        <v>132</v>
      </c>
      <c r="R777" s="70">
        <v>1</v>
      </c>
      <c r="S777" s="70">
        <v>3</v>
      </c>
      <c r="T777" s="70">
        <f t="shared" si="55"/>
        <v>3</v>
      </c>
      <c r="U777" s="134" t="str">
        <f t="shared" si="56"/>
        <v>Katlanılabilir Riskler</v>
      </c>
      <c r="V777" s="80"/>
      <c r="W777" s="75" t="s">
        <v>136</v>
      </c>
    </row>
    <row r="778" spans="1:23" ht="206.25">
      <c r="A778" s="104">
        <v>775</v>
      </c>
      <c r="B778" s="77"/>
      <c r="C778" s="155" t="s">
        <v>2125</v>
      </c>
      <c r="D778" s="111" t="s">
        <v>26</v>
      </c>
      <c r="E778" s="110" t="s">
        <v>1176</v>
      </c>
      <c r="F778" s="188"/>
      <c r="G778" s="122" t="s">
        <v>1177</v>
      </c>
      <c r="H778" s="188"/>
      <c r="I778" s="103">
        <v>3</v>
      </c>
      <c r="J778" s="70">
        <v>3</v>
      </c>
      <c r="K778" s="70">
        <f t="shared" si="54"/>
        <v>9</v>
      </c>
      <c r="L778" s="139" t="str">
        <f t="shared" si="53"/>
        <v>Orta Risk</v>
      </c>
      <c r="M778" s="192"/>
      <c r="N778" s="228"/>
      <c r="O778" s="82"/>
      <c r="P778" s="82"/>
      <c r="Q778" s="76" t="s">
        <v>132</v>
      </c>
      <c r="R778" s="70">
        <v>1</v>
      </c>
      <c r="S778" s="70">
        <v>3</v>
      </c>
      <c r="T778" s="70">
        <f t="shared" si="55"/>
        <v>3</v>
      </c>
      <c r="U778" s="134" t="str">
        <f t="shared" si="56"/>
        <v>Katlanılabilir Riskler</v>
      </c>
      <c r="V778" s="80"/>
      <c r="W778" s="75" t="s">
        <v>136</v>
      </c>
    </row>
    <row r="779" spans="1:23" ht="206.25">
      <c r="A779" s="104">
        <v>776</v>
      </c>
      <c r="B779" s="77"/>
      <c r="C779" s="155" t="s">
        <v>2126</v>
      </c>
      <c r="D779" s="111" t="s">
        <v>26</v>
      </c>
      <c r="E779" s="110" t="s">
        <v>1176</v>
      </c>
      <c r="F779" s="188"/>
      <c r="G779" s="122" t="s">
        <v>1177</v>
      </c>
      <c r="H779" s="188"/>
      <c r="I779" s="103">
        <v>3</v>
      </c>
      <c r="J779" s="70">
        <v>3</v>
      </c>
      <c r="K779" s="70">
        <f t="shared" si="54"/>
        <v>9</v>
      </c>
      <c r="L779" s="139" t="str">
        <f t="shared" si="53"/>
        <v>Orta Risk</v>
      </c>
      <c r="M779" s="192"/>
      <c r="N779" s="228"/>
      <c r="O779" s="82"/>
      <c r="P779" s="82"/>
      <c r="Q779" s="76" t="s">
        <v>132</v>
      </c>
      <c r="R779" s="70">
        <v>1</v>
      </c>
      <c r="S779" s="70">
        <v>3</v>
      </c>
      <c r="T779" s="70">
        <f t="shared" si="55"/>
        <v>3</v>
      </c>
      <c r="U779" s="134" t="str">
        <f t="shared" si="56"/>
        <v>Katlanılabilir Riskler</v>
      </c>
      <c r="V779" s="80"/>
      <c r="W779" s="75" t="s">
        <v>136</v>
      </c>
    </row>
    <row r="780" spans="1:23" ht="121.5" customHeight="1">
      <c r="A780" s="104">
        <v>777</v>
      </c>
      <c r="B780" s="77"/>
      <c r="C780" s="155" t="s">
        <v>2127</v>
      </c>
      <c r="D780" s="111" t="s">
        <v>26</v>
      </c>
      <c r="E780" s="110" t="s">
        <v>1176</v>
      </c>
      <c r="F780" s="188"/>
      <c r="G780" s="122" t="s">
        <v>1177</v>
      </c>
      <c r="H780" s="188"/>
      <c r="I780" s="103">
        <v>3</v>
      </c>
      <c r="J780" s="70">
        <v>3</v>
      </c>
      <c r="K780" s="70">
        <f t="shared" si="54"/>
        <v>9</v>
      </c>
      <c r="L780" s="139" t="str">
        <f t="shared" si="53"/>
        <v>Orta Risk</v>
      </c>
      <c r="M780" s="192"/>
      <c r="N780" s="228"/>
      <c r="O780" s="82"/>
      <c r="P780" s="82"/>
      <c r="Q780" s="76" t="s">
        <v>132</v>
      </c>
      <c r="R780" s="70">
        <v>1</v>
      </c>
      <c r="S780" s="70">
        <v>3</v>
      </c>
      <c r="T780" s="70">
        <f t="shared" si="55"/>
        <v>3</v>
      </c>
      <c r="U780" s="134" t="str">
        <f t="shared" si="56"/>
        <v>Katlanılabilir Riskler</v>
      </c>
      <c r="V780" s="80"/>
      <c r="W780" s="75" t="s">
        <v>136</v>
      </c>
    </row>
    <row r="781" spans="1:23" ht="133.5" customHeight="1">
      <c r="A781" s="104">
        <v>778</v>
      </c>
      <c r="B781" s="77"/>
      <c r="C781" s="155" t="s">
        <v>2128</v>
      </c>
      <c r="D781" s="111" t="s">
        <v>26</v>
      </c>
      <c r="E781" s="110" t="s">
        <v>1176</v>
      </c>
      <c r="F781" s="188"/>
      <c r="G781" s="122" t="s">
        <v>1177</v>
      </c>
      <c r="H781" s="188"/>
      <c r="I781" s="103">
        <v>3</v>
      </c>
      <c r="J781" s="70">
        <v>3</v>
      </c>
      <c r="K781" s="70">
        <f t="shared" si="54"/>
        <v>9</v>
      </c>
      <c r="L781" s="139" t="str">
        <f t="shared" si="53"/>
        <v>Orta Risk</v>
      </c>
      <c r="M781" s="192"/>
      <c r="N781" s="228"/>
      <c r="O781" s="82"/>
      <c r="P781" s="82"/>
      <c r="Q781" s="76" t="s">
        <v>132</v>
      </c>
      <c r="R781" s="70">
        <v>1</v>
      </c>
      <c r="S781" s="70">
        <v>3</v>
      </c>
      <c r="T781" s="70">
        <f t="shared" si="55"/>
        <v>3</v>
      </c>
      <c r="U781" s="134" t="str">
        <f t="shared" si="56"/>
        <v>Katlanılabilir Riskler</v>
      </c>
      <c r="V781" s="80"/>
      <c r="W781" s="75" t="s">
        <v>136</v>
      </c>
    </row>
    <row r="782" spans="1:23" ht="147.75" customHeight="1">
      <c r="A782" s="104">
        <v>779</v>
      </c>
      <c r="B782" s="77"/>
      <c r="C782" s="155" t="s">
        <v>2129</v>
      </c>
      <c r="D782" s="111" t="s">
        <v>26</v>
      </c>
      <c r="E782" s="110" t="s">
        <v>1176</v>
      </c>
      <c r="F782" s="188"/>
      <c r="G782" s="122" t="s">
        <v>1177</v>
      </c>
      <c r="H782" s="188"/>
      <c r="I782" s="103">
        <v>3</v>
      </c>
      <c r="J782" s="70">
        <v>3</v>
      </c>
      <c r="K782" s="70">
        <f t="shared" si="54"/>
        <v>9</v>
      </c>
      <c r="L782" s="139" t="str">
        <f t="shared" si="53"/>
        <v>Orta Risk</v>
      </c>
      <c r="M782" s="192"/>
      <c r="N782" s="228"/>
      <c r="O782" s="82"/>
      <c r="P782" s="82"/>
      <c r="Q782" s="76" t="s">
        <v>132</v>
      </c>
      <c r="R782" s="70">
        <v>1</v>
      </c>
      <c r="S782" s="70">
        <v>3</v>
      </c>
      <c r="T782" s="70">
        <f t="shared" si="55"/>
        <v>3</v>
      </c>
      <c r="U782" s="134" t="str">
        <f t="shared" si="56"/>
        <v>Katlanılabilir Riskler</v>
      </c>
      <c r="V782" s="80"/>
      <c r="W782" s="75" t="s">
        <v>136</v>
      </c>
    </row>
    <row r="783" spans="1:23" ht="135">
      <c r="A783" s="104">
        <v>780</v>
      </c>
      <c r="B783" s="77"/>
      <c r="C783" s="155" t="s">
        <v>2130</v>
      </c>
      <c r="D783" s="111" t="s">
        <v>26</v>
      </c>
      <c r="E783" s="110" t="s">
        <v>1178</v>
      </c>
      <c r="F783" s="125" t="s">
        <v>1032</v>
      </c>
      <c r="G783" s="122" t="s">
        <v>1175</v>
      </c>
      <c r="H783" s="207" t="s">
        <v>2320</v>
      </c>
      <c r="I783" s="142">
        <v>3</v>
      </c>
      <c r="J783" s="143">
        <v>5</v>
      </c>
      <c r="K783" s="70">
        <f t="shared" si="54"/>
        <v>15</v>
      </c>
      <c r="L783" s="139" t="str">
        <f t="shared" si="53"/>
        <v>Yüksek Seviye</v>
      </c>
      <c r="M783" s="197" t="s">
        <v>2325</v>
      </c>
      <c r="N783" s="234" t="s">
        <v>2326</v>
      </c>
      <c r="O783" s="82"/>
      <c r="P783" s="82"/>
      <c r="Q783" s="76" t="s">
        <v>132</v>
      </c>
      <c r="R783" s="70">
        <v>1</v>
      </c>
      <c r="S783" s="70">
        <v>3</v>
      </c>
      <c r="T783" s="70">
        <f t="shared" si="55"/>
        <v>3</v>
      </c>
      <c r="U783" s="134" t="str">
        <f t="shared" si="56"/>
        <v>Katlanılabilir Riskler</v>
      </c>
      <c r="V783" s="80"/>
      <c r="W783" s="75" t="s">
        <v>136</v>
      </c>
    </row>
    <row r="784" spans="1:23" ht="135">
      <c r="A784" s="104">
        <v>781</v>
      </c>
      <c r="B784" s="77"/>
      <c r="C784" s="155" t="s">
        <v>2131</v>
      </c>
      <c r="D784" s="111" t="s">
        <v>26</v>
      </c>
      <c r="E784" s="110" t="s">
        <v>1178</v>
      </c>
      <c r="F784" s="123" t="s">
        <v>1033</v>
      </c>
      <c r="G784" s="122" t="s">
        <v>1175</v>
      </c>
      <c r="H784" s="207" t="s">
        <v>2321</v>
      </c>
      <c r="I784" s="142">
        <v>3</v>
      </c>
      <c r="J784" s="143">
        <v>5</v>
      </c>
      <c r="K784" s="70">
        <f t="shared" si="54"/>
        <v>15</v>
      </c>
      <c r="L784" s="139" t="str">
        <f t="shared" si="53"/>
        <v>Yüksek Seviye</v>
      </c>
      <c r="M784" s="197" t="s">
        <v>2327</v>
      </c>
      <c r="N784" s="234" t="s">
        <v>2328</v>
      </c>
      <c r="O784" s="82"/>
      <c r="P784" s="82"/>
      <c r="Q784" s="76" t="s">
        <v>132</v>
      </c>
      <c r="R784" s="70">
        <v>1</v>
      </c>
      <c r="S784" s="70">
        <v>3</v>
      </c>
      <c r="T784" s="70">
        <f t="shared" si="55"/>
        <v>3</v>
      </c>
      <c r="U784" s="134" t="str">
        <f t="shared" si="56"/>
        <v>Katlanılabilir Riskler</v>
      </c>
      <c r="V784" s="80"/>
      <c r="W784" s="75" t="s">
        <v>136</v>
      </c>
    </row>
    <row r="785" spans="1:23" ht="135">
      <c r="A785" s="104">
        <v>782</v>
      </c>
      <c r="B785" s="77"/>
      <c r="C785" s="155" t="s">
        <v>2132</v>
      </c>
      <c r="D785" s="111" t="s">
        <v>26</v>
      </c>
      <c r="E785" s="110" t="s">
        <v>1178</v>
      </c>
      <c r="F785" s="123" t="s">
        <v>1034</v>
      </c>
      <c r="G785" s="122" t="s">
        <v>1175</v>
      </c>
      <c r="H785" s="207" t="s">
        <v>2322</v>
      </c>
      <c r="I785" s="142">
        <v>3</v>
      </c>
      <c r="J785" s="143">
        <v>5</v>
      </c>
      <c r="K785" s="70">
        <f t="shared" si="54"/>
        <v>15</v>
      </c>
      <c r="L785" s="139" t="str">
        <f t="shared" si="53"/>
        <v>Yüksek Seviye</v>
      </c>
      <c r="M785" s="197" t="s">
        <v>2329</v>
      </c>
      <c r="N785" s="234" t="s">
        <v>2326</v>
      </c>
      <c r="O785" s="82"/>
      <c r="P785" s="82"/>
      <c r="Q785" s="76" t="s">
        <v>132</v>
      </c>
      <c r="R785" s="70">
        <v>1</v>
      </c>
      <c r="S785" s="70">
        <v>3</v>
      </c>
      <c r="T785" s="70">
        <f t="shared" si="55"/>
        <v>3</v>
      </c>
      <c r="U785" s="134" t="str">
        <f t="shared" si="56"/>
        <v>Katlanılabilir Riskler</v>
      </c>
      <c r="V785" s="80"/>
      <c r="W785" s="75" t="s">
        <v>136</v>
      </c>
    </row>
    <row r="786" spans="1:23" ht="135">
      <c r="A786" s="104">
        <v>783</v>
      </c>
      <c r="B786" s="77"/>
      <c r="C786" s="155" t="s">
        <v>2133</v>
      </c>
      <c r="D786" s="111" t="s">
        <v>26</v>
      </c>
      <c r="E786" s="110" t="s">
        <v>1178</v>
      </c>
      <c r="F786" s="123" t="s">
        <v>1035</v>
      </c>
      <c r="G786" s="122" t="s">
        <v>1175</v>
      </c>
      <c r="H786" s="207" t="s">
        <v>2323</v>
      </c>
      <c r="I786" s="142">
        <v>3</v>
      </c>
      <c r="J786" s="143">
        <v>5</v>
      </c>
      <c r="K786" s="70">
        <f t="shared" si="54"/>
        <v>15</v>
      </c>
      <c r="L786" s="139" t="str">
        <f t="shared" si="53"/>
        <v>Yüksek Seviye</v>
      </c>
      <c r="M786" s="197" t="s">
        <v>2330</v>
      </c>
      <c r="N786" s="234" t="s">
        <v>2331</v>
      </c>
      <c r="O786" s="82"/>
      <c r="P786" s="82"/>
      <c r="Q786" s="76" t="s">
        <v>132</v>
      </c>
      <c r="R786" s="70">
        <v>1</v>
      </c>
      <c r="S786" s="70">
        <v>3</v>
      </c>
      <c r="T786" s="70">
        <f t="shared" si="55"/>
        <v>3</v>
      </c>
      <c r="U786" s="134" t="str">
        <f t="shared" si="56"/>
        <v>Katlanılabilir Riskler</v>
      </c>
      <c r="V786" s="80"/>
      <c r="W786" s="75" t="s">
        <v>136</v>
      </c>
    </row>
    <row r="787" spans="1:23" ht="135">
      <c r="A787" s="104">
        <v>784</v>
      </c>
      <c r="B787" s="77"/>
      <c r="C787" s="155" t="s">
        <v>2134</v>
      </c>
      <c r="D787" s="111" t="s">
        <v>26</v>
      </c>
      <c r="E787" s="110" t="s">
        <v>1178</v>
      </c>
      <c r="F787" s="123" t="s">
        <v>1036</v>
      </c>
      <c r="G787" s="122" t="s">
        <v>1175</v>
      </c>
      <c r="H787" s="207" t="s">
        <v>2324</v>
      </c>
      <c r="I787" s="142">
        <v>3</v>
      </c>
      <c r="J787" s="143">
        <v>5</v>
      </c>
      <c r="K787" s="70">
        <f t="shared" si="54"/>
        <v>15</v>
      </c>
      <c r="L787" s="139" t="str">
        <f t="shared" si="53"/>
        <v>Yüksek Seviye</v>
      </c>
      <c r="M787" s="197" t="s">
        <v>2332</v>
      </c>
      <c r="N787" s="234" t="s">
        <v>2333</v>
      </c>
      <c r="O787" s="82"/>
      <c r="P787" s="82"/>
      <c r="Q787" s="76" t="s">
        <v>132</v>
      </c>
      <c r="R787" s="70">
        <v>1</v>
      </c>
      <c r="S787" s="70">
        <v>3</v>
      </c>
      <c r="T787" s="70">
        <f t="shared" si="55"/>
        <v>3</v>
      </c>
      <c r="U787" s="134" t="str">
        <f t="shared" si="56"/>
        <v>Katlanılabilir Riskler</v>
      </c>
      <c r="V787" s="80"/>
      <c r="W787" s="75" t="s">
        <v>136</v>
      </c>
    </row>
    <row r="788" spans="1:23" ht="135">
      <c r="A788" s="104">
        <v>785</v>
      </c>
      <c r="B788" s="77"/>
      <c r="C788" s="155" t="s">
        <v>2135</v>
      </c>
      <c r="D788" s="111" t="s">
        <v>26</v>
      </c>
      <c r="E788" s="110" t="s">
        <v>1178</v>
      </c>
      <c r="F788" s="188"/>
      <c r="G788" s="122" t="s">
        <v>1175</v>
      </c>
      <c r="H788" s="188"/>
      <c r="I788" s="142">
        <v>3</v>
      </c>
      <c r="J788" s="143">
        <v>3</v>
      </c>
      <c r="K788" s="70">
        <f t="shared" si="54"/>
        <v>9</v>
      </c>
      <c r="L788" s="139" t="str">
        <f t="shared" si="53"/>
        <v>Orta Risk</v>
      </c>
      <c r="M788" s="192"/>
      <c r="N788" s="228"/>
      <c r="O788" s="82"/>
      <c r="P788" s="82"/>
      <c r="Q788" s="76" t="s">
        <v>132</v>
      </c>
      <c r="R788" s="70">
        <v>1</v>
      </c>
      <c r="S788" s="70">
        <v>3</v>
      </c>
      <c r="T788" s="70">
        <f t="shared" si="55"/>
        <v>3</v>
      </c>
      <c r="U788" s="134" t="str">
        <f t="shared" si="56"/>
        <v>Katlanılabilir Riskler</v>
      </c>
      <c r="V788" s="80"/>
      <c r="W788" s="75" t="s">
        <v>136</v>
      </c>
    </row>
    <row r="789" spans="1:23" ht="135">
      <c r="A789" s="104">
        <v>786</v>
      </c>
      <c r="B789" s="77"/>
      <c r="C789" s="155" t="s">
        <v>2136</v>
      </c>
      <c r="D789" s="111" t="s">
        <v>26</v>
      </c>
      <c r="E789" s="110" t="s">
        <v>1178</v>
      </c>
      <c r="F789" s="188"/>
      <c r="G789" s="122" t="s">
        <v>1175</v>
      </c>
      <c r="H789" s="188"/>
      <c r="I789" s="142">
        <v>3</v>
      </c>
      <c r="J789" s="143">
        <v>3</v>
      </c>
      <c r="K789" s="70">
        <f t="shared" si="54"/>
        <v>9</v>
      </c>
      <c r="L789" s="139" t="str">
        <f t="shared" si="53"/>
        <v>Orta Risk</v>
      </c>
      <c r="M789" s="192"/>
      <c r="N789" s="228"/>
      <c r="O789" s="82"/>
      <c r="P789" s="82"/>
      <c r="Q789" s="76" t="s">
        <v>132</v>
      </c>
      <c r="R789" s="70">
        <v>1</v>
      </c>
      <c r="S789" s="70">
        <v>3</v>
      </c>
      <c r="T789" s="70">
        <f t="shared" si="55"/>
        <v>3</v>
      </c>
      <c r="U789" s="134" t="str">
        <f t="shared" si="56"/>
        <v>Katlanılabilir Riskler</v>
      </c>
      <c r="V789" s="80"/>
      <c r="W789" s="75" t="s">
        <v>136</v>
      </c>
    </row>
    <row r="790" spans="1:23" ht="135">
      <c r="A790" s="104">
        <v>787</v>
      </c>
      <c r="B790" s="77"/>
      <c r="C790" s="155" t="s">
        <v>2137</v>
      </c>
      <c r="D790" s="111" t="s">
        <v>26</v>
      </c>
      <c r="E790" s="110" t="s">
        <v>1178</v>
      </c>
      <c r="F790" s="188"/>
      <c r="G790" s="122" t="s">
        <v>1175</v>
      </c>
      <c r="H790" s="188"/>
      <c r="I790" s="142">
        <v>3</v>
      </c>
      <c r="J790" s="143">
        <v>3</v>
      </c>
      <c r="K790" s="70">
        <f t="shared" si="54"/>
        <v>9</v>
      </c>
      <c r="L790" s="139" t="str">
        <f t="shared" si="53"/>
        <v>Orta Risk</v>
      </c>
      <c r="M790" s="192"/>
      <c r="N790" s="228"/>
      <c r="O790" s="82"/>
      <c r="P790" s="82"/>
      <c r="Q790" s="76" t="s">
        <v>132</v>
      </c>
      <c r="R790" s="70">
        <v>1</v>
      </c>
      <c r="S790" s="70">
        <v>3</v>
      </c>
      <c r="T790" s="70">
        <f t="shared" si="55"/>
        <v>3</v>
      </c>
      <c r="U790" s="134" t="str">
        <f t="shared" si="56"/>
        <v>Katlanılabilir Riskler</v>
      </c>
      <c r="V790" s="80"/>
      <c r="W790" s="75" t="s">
        <v>136</v>
      </c>
    </row>
    <row r="791" spans="1:23" ht="135">
      <c r="A791" s="104">
        <v>788</v>
      </c>
      <c r="B791" s="77"/>
      <c r="C791" s="155" t="s">
        <v>2138</v>
      </c>
      <c r="D791" s="111" t="s">
        <v>26</v>
      </c>
      <c r="E791" s="110" t="s">
        <v>1178</v>
      </c>
      <c r="F791" s="188"/>
      <c r="G791" s="122" t="s">
        <v>1175</v>
      </c>
      <c r="H791" s="188"/>
      <c r="I791" s="142">
        <v>3</v>
      </c>
      <c r="J791" s="143">
        <v>3</v>
      </c>
      <c r="K791" s="70">
        <f t="shared" si="54"/>
        <v>9</v>
      </c>
      <c r="L791" s="139" t="str">
        <f t="shared" si="53"/>
        <v>Orta Risk</v>
      </c>
      <c r="M791" s="192"/>
      <c r="N791" s="228"/>
      <c r="O791" s="82"/>
      <c r="P791" s="82"/>
      <c r="Q791" s="76" t="s">
        <v>132</v>
      </c>
      <c r="R791" s="70">
        <v>1</v>
      </c>
      <c r="S791" s="70">
        <v>3</v>
      </c>
      <c r="T791" s="70">
        <f t="shared" si="55"/>
        <v>3</v>
      </c>
      <c r="U791" s="134" t="str">
        <f t="shared" si="56"/>
        <v>Katlanılabilir Riskler</v>
      </c>
      <c r="V791" s="80"/>
      <c r="W791" s="75" t="s">
        <v>136</v>
      </c>
    </row>
    <row r="792" spans="1:23" ht="135">
      <c r="A792" s="104">
        <v>789</v>
      </c>
      <c r="B792" s="77"/>
      <c r="C792" s="155" t="s">
        <v>2139</v>
      </c>
      <c r="D792" s="111" t="s">
        <v>26</v>
      </c>
      <c r="E792" s="110" t="s">
        <v>1178</v>
      </c>
      <c r="F792" s="188"/>
      <c r="G792" s="122" t="s">
        <v>1175</v>
      </c>
      <c r="H792" s="188"/>
      <c r="I792" s="142">
        <v>3</v>
      </c>
      <c r="J792" s="143">
        <v>3</v>
      </c>
      <c r="K792" s="70">
        <f t="shared" si="54"/>
        <v>9</v>
      </c>
      <c r="L792" s="139" t="str">
        <f t="shared" si="53"/>
        <v>Orta Risk</v>
      </c>
      <c r="M792" s="192"/>
      <c r="N792" s="228"/>
      <c r="O792" s="82"/>
      <c r="P792" s="82"/>
      <c r="Q792" s="76" t="s">
        <v>132</v>
      </c>
      <c r="R792" s="70">
        <v>1</v>
      </c>
      <c r="S792" s="70">
        <v>3</v>
      </c>
      <c r="T792" s="70">
        <f t="shared" si="55"/>
        <v>3</v>
      </c>
      <c r="U792" s="134" t="str">
        <f t="shared" si="56"/>
        <v>Katlanılabilir Riskler</v>
      </c>
      <c r="V792" s="80"/>
      <c r="W792" s="75" t="s">
        <v>136</v>
      </c>
    </row>
    <row r="793" spans="1:23" ht="102.75" customHeight="1">
      <c r="A793" s="104">
        <v>790</v>
      </c>
      <c r="B793" s="77"/>
      <c r="C793" s="155" t="s">
        <v>2140</v>
      </c>
      <c r="D793" s="111" t="s">
        <v>26</v>
      </c>
      <c r="E793" s="110" t="s">
        <v>1179</v>
      </c>
      <c r="F793" s="173" t="s">
        <v>2872</v>
      </c>
      <c r="G793" s="122" t="s">
        <v>1177</v>
      </c>
      <c r="H793" s="208" t="s">
        <v>2322</v>
      </c>
      <c r="I793" s="142">
        <v>4</v>
      </c>
      <c r="J793" s="143">
        <v>4</v>
      </c>
      <c r="K793" s="70">
        <f t="shared" si="54"/>
        <v>16</v>
      </c>
      <c r="L793" s="139" t="str">
        <f t="shared" si="53"/>
        <v>Yüksek Seviye</v>
      </c>
      <c r="M793" s="198" t="s">
        <v>2873</v>
      </c>
      <c r="N793" s="234" t="s">
        <v>2338</v>
      </c>
      <c r="O793" s="82"/>
      <c r="P793" s="82"/>
      <c r="Q793" s="76" t="s">
        <v>132</v>
      </c>
      <c r="R793" s="70">
        <v>1</v>
      </c>
      <c r="S793" s="70">
        <v>3</v>
      </c>
      <c r="T793" s="70">
        <f t="shared" si="55"/>
        <v>3</v>
      </c>
      <c r="U793" s="134" t="str">
        <f t="shared" si="56"/>
        <v>Katlanılabilir Riskler</v>
      </c>
      <c r="V793" s="80"/>
      <c r="W793" s="75" t="s">
        <v>136</v>
      </c>
    </row>
    <row r="794" spans="1:23" ht="206.25">
      <c r="A794" s="104">
        <v>791</v>
      </c>
      <c r="B794" s="77"/>
      <c r="C794" s="155" t="s">
        <v>2141</v>
      </c>
      <c r="D794" s="111" t="s">
        <v>26</v>
      </c>
      <c r="E794" s="110" t="s">
        <v>1179</v>
      </c>
      <c r="F794" s="123" t="s">
        <v>1037</v>
      </c>
      <c r="G794" s="122" t="s">
        <v>1177</v>
      </c>
      <c r="H794" s="182" t="s">
        <v>2334</v>
      </c>
      <c r="I794" s="142">
        <v>3</v>
      </c>
      <c r="J794" s="143">
        <v>5</v>
      </c>
      <c r="K794" s="70">
        <f t="shared" si="54"/>
        <v>15</v>
      </c>
      <c r="L794" s="139" t="str">
        <f t="shared" si="53"/>
        <v>Yüksek Seviye</v>
      </c>
      <c r="M794" s="185" t="s">
        <v>2339</v>
      </c>
      <c r="N794" s="234" t="s">
        <v>2338</v>
      </c>
      <c r="O794" s="82"/>
      <c r="P794" s="82"/>
      <c r="Q794" s="76" t="s">
        <v>132</v>
      </c>
      <c r="R794" s="70">
        <v>1</v>
      </c>
      <c r="S794" s="70">
        <v>3</v>
      </c>
      <c r="T794" s="70">
        <f t="shared" si="55"/>
        <v>3</v>
      </c>
      <c r="U794" s="134" t="str">
        <f t="shared" si="56"/>
        <v>Katlanılabilir Riskler</v>
      </c>
      <c r="V794" s="80"/>
      <c r="W794" s="75" t="s">
        <v>136</v>
      </c>
    </row>
    <row r="795" spans="1:23" ht="103.5" customHeight="1">
      <c r="A795" s="104">
        <v>792</v>
      </c>
      <c r="B795" s="77"/>
      <c r="C795" s="155" t="s">
        <v>2142</v>
      </c>
      <c r="D795" s="111" t="s">
        <v>26</v>
      </c>
      <c r="E795" s="110" t="s">
        <v>1179</v>
      </c>
      <c r="F795" s="123" t="s">
        <v>1038</v>
      </c>
      <c r="G795" s="122" t="s">
        <v>1177</v>
      </c>
      <c r="H795" s="182" t="s">
        <v>2335</v>
      </c>
      <c r="I795" s="142">
        <v>3</v>
      </c>
      <c r="J795" s="143">
        <v>5</v>
      </c>
      <c r="K795" s="70">
        <f t="shared" si="54"/>
        <v>15</v>
      </c>
      <c r="L795" s="139" t="str">
        <f t="shared" si="53"/>
        <v>Yüksek Seviye</v>
      </c>
      <c r="M795" s="216" t="s">
        <v>2340</v>
      </c>
      <c r="N795" s="234" t="s">
        <v>2341</v>
      </c>
      <c r="O795" s="82"/>
      <c r="P795" s="82"/>
      <c r="Q795" s="76" t="s">
        <v>132</v>
      </c>
      <c r="R795" s="70">
        <v>1</v>
      </c>
      <c r="S795" s="70">
        <v>3</v>
      </c>
      <c r="T795" s="70">
        <f t="shared" si="55"/>
        <v>3</v>
      </c>
      <c r="U795" s="134" t="str">
        <f t="shared" si="56"/>
        <v>Katlanılabilir Riskler</v>
      </c>
      <c r="V795" s="80"/>
      <c r="W795" s="75" t="s">
        <v>136</v>
      </c>
    </row>
    <row r="796" spans="1:23" ht="104.25" customHeight="1">
      <c r="A796" s="104">
        <v>793</v>
      </c>
      <c r="B796" s="77"/>
      <c r="C796" s="155" t="s">
        <v>2143</v>
      </c>
      <c r="D796" s="111" t="s">
        <v>26</v>
      </c>
      <c r="E796" s="110" t="s">
        <v>1179</v>
      </c>
      <c r="F796" s="123" t="s">
        <v>1039</v>
      </c>
      <c r="G796" s="122" t="s">
        <v>1177</v>
      </c>
      <c r="H796" s="182" t="s">
        <v>2336</v>
      </c>
      <c r="I796" s="142">
        <v>4</v>
      </c>
      <c r="J796" s="143">
        <v>5</v>
      </c>
      <c r="K796" s="70">
        <f t="shared" si="54"/>
        <v>20</v>
      </c>
      <c r="L796" s="139" t="str">
        <f t="shared" si="53"/>
        <v>Yüksek Seviye</v>
      </c>
      <c r="M796" s="216" t="s">
        <v>2342</v>
      </c>
      <c r="N796" s="234" t="s">
        <v>2343</v>
      </c>
      <c r="O796" s="82"/>
      <c r="P796" s="82"/>
      <c r="Q796" s="76" t="s">
        <v>132</v>
      </c>
      <c r="R796" s="70">
        <v>1</v>
      </c>
      <c r="S796" s="70">
        <v>3</v>
      </c>
      <c r="T796" s="70">
        <f t="shared" si="55"/>
        <v>3</v>
      </c>
      <c r="U796" s="134" t="str">
        <f t="shared" si="56"/>
        <v>Katlanılabilir Riskler</v>
      </c>
      <c r="V796" s="80"/>
      <c r="W796" s="75" t="s">
        <v>136</v>
      </c>
    </row>
    <row r="797" spans="1:23" ht="102.75" customHeight="1">
      <c r="A797" s="104">
        <v>794</v>
      </c>
      <c r="B797" s="77"/>
      <c r="C797" s="155" t="s">
        <v>2144</v>
      </c>
      <c r="D797" s="111" t="s">
        <v>26</v>
      </c>
      <c r="E797" s="110" t="s">
        <v>1179</v>
      </c>
      <c r="F797" s="175" t="s">
        <v>2878</v>
      </c>
      <c r="G797" s="122" t="s">
        <v>1177</v>
      </c>
      <c r="H797" s="182" t="s">
        <v>142</v>
      </c>
      <c r="I797" s="142">
        <v>4</v>
      </c>
      <c r="J797" s="143">
        <v>5</v>
      </c>
      <c r="K797" s="70">
        <f t="shared" si="54"/>
        <v>20</v>
      </c>
      <c r="L797" s="139" t="str">
        <f t="shared" si="53"/>
        <v>Yüksek Seviye</v>
      </c>
      <c r="M797" s="216" t="s">
        <v>2879</v>
      </c>
      <c r="N797" s="234" t="s">
        <v>2338</v>
      </c>
      <c r="O797" s="82"/>
      <c r="P797" s="82"/>
      <c r="Q797" s="76" t="s">
        <v>132</v>
      </c>
      <c r="R797" s="70">
        <v>1</v>
      </c>
      <c r="S797" s="70">
        <v>3</v>
      </c>
      <c r="T797" s="70">
        <f t="shared" si="55"/>
        <v>3</v>
      </c>
      <c r="U797" s="134" t="str">
        <f t="shared" si="56"/>
        <v>Katlanılabilir Riskler</v>
      </c>
      <c r="V797" s="80"/>
      <c r="W797" s="75" t="s">
        <v>136</v>
      </c>
    </row>
    <row r="798" spans="1:23" ht="99.95" customHeight="1">
      <c r="A798" s="104">
        <v>795</v>
      </c>
      <c r="B798" s="77"/>
      <c r="C798" s="155" t="s">
        <v>2145</v>
      </c>
      <c r="D798" s="111" t="s">
        <v>26</v>
      </c>
      <c r="E798" s="110" t="s">
        <v>1179</v>
      </c>
      <c r="F798" s="175" t="s">
        <v>2876</v>
      </c>
      <c r="G798" s="122" t="s">
        <v>1177</v>
      </c>
      <c r="H798" s="188" t="s">
        <v>142</v>
      </c>
      <c r="I798" s="142">
        <v>3</v>
      </c>
      <c r="J798" s="143">
        <v>3</v>
      </c>
      <c r="K798" s="70">
        <f t="shared" si="54"/>
        <v>9</v>
      </c>
      <c r="L798" s="139" t="str">
        <f t="shared" si="53"/>
        <v>Orta Risk</v>
      </c>
      <c r="M798" s="222" t="s">
        <v>2880</v>
      </c>
      <c r="N798" s="228" t="s">
        <v>143</v>
      </c>
      <c r="O798" s="82"/>
      <c r="P798" s="82"/>
      <c r="Q798" s="76" t="s">
        <v>132</v>
      </c>
      <c r="R798" s="70">
        <v>1</v>
      </c>
      <c r="S798" s="70">
        <v>3</v>
      </c>
      <c r="T798" s="70">
        <f t="shared" si="55"/>
        <v>3</v>
      </c>
      <c r="U798" s="134" t="str">
        <f t="shared" si="56"/>
        <v>Katlanılabilir Riskler</v>
      </c>
      <c r="V798" s="80"/>
      <c r="W798" s="75" t="s">
        <v>136</v>
      </c>
    </row>
    <row r="799" spans="1:23" ht="99.95" customHeight="1">
      <c r="A799" s="104">
        <v>796</v>
      </c>
      <c r="B799" s="77"/>
      <c r="C799" s="155" t="s">
        <v>2146</v>
      </c>
      <c r="D799" s="111" t="s">
        <v>26</v>
      </c>
      <c r="E799" s="110" t="s">
        <v>1179</v>
      </c>
      <c r="F799" s="175" t="s">
        <v>2877</v>
      </c>
      <c r="G799" s="122" t="s">
        <v>1177</v>
      </c>
      <c r="H799" s="188" t="s">
        <v>142</v>
      </c>
      <c r="I799" s="142">
        <v>3</v>
      </c>
      <c r="J799" s="143">
        <v>3</v>
      </c>
      <c r="K799" s="70">
        <f t="shared" si="54"/>
        <v>9</v>
      </c>
      <c r="L799" s="139" t="str">
        <f t="shared" si="53"/>
        <v>Orta Risk</v>
      </c>
      <c r="M799" s="222" t="s">
        <v>2881</v>
      </c>
      <c r="N799" s="228" t="s">
        <v>133</v>
      </c>
      <c r="O799" s="82"/>
      <c r="P799" s="82"/>
      <c r="Q799" s="76" t="s">
        <v>132</v>
      </c>
      <c r="R799" s="70">
        <v>1</v>
      </c>
      <c r="S799" s="70">
        <v>3</v>
      </c>
      <c r="T799" s="70">
        <f t="shared" si="55"/>
        <v>3</v>
      </c>
      <c r="U799" s="134" t="str">
        <f t="shared" si="56"/>
        <v>Katlanılabilir Riskler</v>
      </c>
      <c r="V799" s="80"/>
      <c r="W799" s="75" t="s">
        <v>136</v>
      </c>
    </row>
    <row r="800" spans="1:23" ht="117.75" customHeight="1">
      <c r="A800" s="104">
        <v>797</v>
      </c>
      <c r="B800" s="77"/>
      <c r="C800" s="155" t="s">
        <v>2147</v>
      </c>
      <c r="D800" s="111" t="s">
        <v>26</v>
      </c>
      <c r="E800" s="110" t="s">
        <v>1179</v>
      </c>
      <c r="F800" s="174" t="s">
        <v>2882</v>
      </c>
      <c r="G800" s="122" t="s">
        <v>1177</v>
      </c>
      <c r="H800" s="188" t="s">
        <v>142</v>
      </c>
      <c r="I800" s="142">
        <v>3</v>
      </c>
      <c r="J800" s="143">
        <v>3</v>
      </c>
      <c r="K800" s="70">
        <f t="shared" si="54"/>
        <v>9</v>
      </c>
      <c r="L800" s="139" t="str">
        <f t="shared" si="53"/>
        <v>Orta Risk</v>
      </c>
      <c r="M800" s="192" t="s">
        <v>2883</v>
      </c>
      <c r="N800" s="228" t="s">
        <v>143</v>
      </c>
      <c r="O800" s="82"/>
      <c r="P800" s="82"/>
      <c r="Q800" s="76" t="s">
        <v>132</v>
      </c>
      <c r="R800" s="70">
        <v>1</v>
      </c>
      <c r="S800" s="70">
        <v>3</v>
      </c>
      <c r="T800" s="70">
        <f t="shared" si="55"/>
        <v>3</v>
      </c>
      <c r="U800" s="134" t="str">
        <f t="shared" si="56"/>
        <v>Katlanılabilir Riskler</v>
      </c>
      <c r="V800" s="80"/>
      <c r="W800" s="75" t="s">
        <v>136</v>
      </c>
    </row>
    <row r="801" spans="1:23" ht="109.5" customHeight="1">
      <c r="A801" s="104">
        <v>798</v>
      </c>
      <c r="B801" s="77"/>
      <c r="C801" s="155" t="s">
        <v>2148</v>
      </c>
      <c r="D801" s="111" t="s">
        <v>26</v>
      </c>
      <c r="E801" s="110" t="s">
        <v>1179</v>
      </c>
      <c r="F801" s="174" t="s">
        <v>2875</v>
      </c>
      <c r="G801" s="122" t="s">
        <v>1177</v>
      </c>
      <c r="H801" s="188" t="s">
        <v>142</v>
      </c>
      <c r="I801" s="142">
        <v>3</v>
      </c>
      <c r="J801" s="143">
        <v>3</v>
      </c>
      <c r="K801" s="70">
        <f t="shared" si="54"/>
        <v>9</v>
      </c>
      <c r="L801" s="139" t="str">
        <f t="shared" si="53"/>
        <v>Orta Risk</v>
      </c>
      <c r="M801" s="192" t="s">
        <v>3401</v>
      </c>
      <c r="N801" s="228" t="s">
        <v>143</v>
      </c>
      <c r="O801" s="82"/>
      <c r="P801" s="82"/>
      <c r="Q801" s="76" t="s">
        <v>132</v>
      </c>
      <c r="R801" s="70">
        <v>1</v>
      </c>
      <c r="S801" s="70">
        <v>3</v>
      </c>
      <c r="T801" s="70">
        <f t="shared" si="55"/>
        <v>3</v>
      </c>
      <c r="U801" s="134" t="str">
        <f t="shared" si="56"/>
        <v>Katlanılabilir Riskler</v>
      </c>
      <c r="V801" s="80"/>
      <c r="W801" s="75" t="s">
        <v>136</v>
      </c>
    </row>
    <row r="802" spans="1:23" ht="102" customHeight="1">
      <c r="A802" s="104">
        <v>799</v>
      </c>
      <c r="B802" s="77"/>
      <c r="C802" s="155" t="s">
        <v>2149</v>
      </c>
      <c r="D802" s="111" t="s">
        <v>26</v>
      </c>
      <c r="E802" s="110" t="s">
        <v>1179</v>
      </c>
      <c r="F802" s="174" t="s">
        <v>2874</v>
      </c>
      <c r="G802" s="122" t="s">
        <v>1177</v>
      </c>
      <c r="H802" s="188" t="s">
        <v>3400</v>
      </c>
      <c r="I802" s="142">
        <v>3</v>
      </c>
      <c r="J802" s="143">
        <v>3</v>
      </c>
      <c r="K802" s="70">
        <f t="shared" si="54"/>
        <v>9</v>
      </c>
      <c r="L802" s="139" t="str">
        <f t="shared" si="53"/>
        <v>Orta Risk</v>
      </c>
      <c r="M802" s="192" t="s">
        <v>3402</v>
      </c>
      <c r="N802" s="228" t="s">
        <v>3403</v>
      </c>
      <c r="O802" s="82"/>
      <c r="P802" s="82"/>
      <c r="Q802" s="76" t="s">
        <v>132</v>
      </c>
      <c r="R802" s="70">
        <v>1</v>
      </c>
      <c r="S802" s="70">
        <v>3</v>
      </c>
      <c r="T802" s="70">
        <f t="shared" si="55"/>
        <v>3</v>
      </c>
      <c r="U802" s="134" t="str">
        <f t="shared" si="56"/>
        <v>Katlanılabilir Riskler</v>
      </c>
      <c r="V802" s="80"/>
      <c r="W802" s="75" t="s">
        <v>136</v>
      </c>
    </row>
    <row r="803" spans="1:23" ht="161.25">
      <c r="A803" s="104">
        <v>800</v>
      </c>
      <c r="B803" s="77"/>
      <c r="C803" s="155" t="s">
        <v>2150</v>
      </c>
      <c r="D803" s="111" t="s">
        <v>26</v>
      </c>
      <c r="E803" s="110" t="s">
        <v>1180</v>
      </c>
      <c r="F803" s="178" t="s">
        <v>1040</v>
      </c>
      <c r="G803" s="122" t="s">
        <v>1151</v>
      </c>
      <c r="H803" s="182" t="s">
        <v>2712</v>
      </c>
      <c r="I803" s="149">
        <v>5</v>
      </c>
      <c r="J803" s="150">
        <v>5</v>
      </c>
      <c r="K803" s="70">
        <f t="shared" si="54"/>
        <v>25</v>
      </c>
      <c r="L803" s="139" t="str">
        <f t="shared" si="53"/>
        <v>Çok Yüksek Seviye</v>
      </c>
      <c r="M803" s="185" t="s">
        <v>2742</v>
      </c>
      <c r="N803" s="232" t="s">
        <v>2743</v>
      </c>
      <c r="O803" s="152"/>
      <c r="P803" s="152"/>
      <c r="Q803" s="153" t="s">
        <v>132</v>
      </c>
      <c r="R803" s="151">
        <v>1</v>
      </c>
      <c r="S803" s="151">
        <v>5</v>
      </c>
      <c r="T803" s="70">
        <f t="shared" si="55"/>
        <v>5</v>
      </c>
      <c r="U803" s="134" t="str">
        <f t="shared" si="56"/>
        <v>Katlanılabilir Riskler</v>
      </c>
      <c r="V803" s="80"/>
      <c r="W803" s="75" t="s">
        <v>136</v>
      </c>
    </row>
    <row r="804" spans="1:23" ht="161.25">
      <c r="A804" s="104">
        <v>801</v>
      </c>
      <c r="B804" s="77"/>
      <c r="C804" s="155" t="s">
        <v>2151</v>
      </c>
      <c r="D804" s="111" t="s">
        <v>26</v>
      </c>
      <c r="E804" s="110" t="s">
        <v>1180</v>
      </c>
      <c r="F804" s="178" t="s">
        <v>1041</v>
      </c>
      <c r="G804" s="122" t="s">
        <v>1151</v>
      </c>
      <c r="H804" s="182" t="s">
        <v>2713</v>
      </c>
      <c r="I804" s="149">
        <v>5</v>
      </c>
      <c r="J804" s="150">
        <v>4</v>
      </c>
      <c r="K804" s="70">
        <f t="shared" si="54"/>
        <v>20</v>
      </c>
      <c r="L804" s="139" t="str">
        <f t="shared" si="53"/>
        <v>Yüksek Seviye</v>
      </c>
      <c r="M804" s="185" t="s">
        <v>2744</v>
      </c>
      <c r="N804" s="235" t="s">
        <v>2745</v>
      </c>
      <c r="O804" s="152"/>
      <c r="P804" s="152"/>
      <c r="Q804" s="153" t="s">
        <v>132</v>
      </c>
      <c r="R804" s="151">
        <v>1</v>
      </c>
      <c r="S804" s="151">
        <v>4</v>
      </c>
      <c r="T804" s="70">
        <f t="shared" si="55"/>
        <v>4</v>
      </c>
      <c r="U804" s="134" t="str">
        <f t="shared" si="56"/>
        <v>Katlanılabilir Riskler</v>
      </c>
      <c r="V804" s="80"/>
      <c r="W804" s="75" t="s">
        <v>136</v>
      </c>
    </row>
    <row r="805" spans="1:23" ht="161.25">
      <c r="A805" s="104">
        <v>802</v>
      </c>
      <c r="B805" s="77"/>
      <c r="C805" s="155" t="s">
        <v>2152</v>
      </c>
      <c r="D805" s="111" t="s">
        <v>26</v>
      </c>
      <c r="E805" s="110" t="s">
        <v>1180</v>
      </c>
      <c r="F805" s="178" t="s">
        <v>1042</v>
      </c>
      <c r="G805" s="122" t="s">
        <v>1151</v>
      </c>
      <c r="H805" s="182" t="s">
        <v>2714</v>
      </c>
      <c r="I805" s="149">
        <v>5</v>
      </c>
      <c r="J805" s="150">
        <v>4</v>
      </c>
      <c r="K805" s="70">
        <f t="shared" si="54"/>
        <v>20</v>
      </c>
      <c r="L805" s="139" t="str">
        <f t="shared" si="53"/>
        <v>Yüksek Seviye</v>
      </c>
      <c r="M805" s="185" t="s">
        <v>2746</v>
      </c>
      <c r="N805" s="235" t="s">
        <v>2745</v>
      </c>
      <c r="O805" s="152"/>
      <c r="P805" s="152"/>
      <c r="Q805" s="153" t="s">
        <v>132</v>
      </c>
      <c r="R805" s="151">
        <v>1</v>
      </c>
      <c r="S805" s="151">
        <v>3</v>
      </c>
      <c r="T805" s="70">
        <f t="shared" si="55"/>
        <v>3</v>
      </c>
      <c r="U805" s="134" t="str">
        <f t="shared" si="56"/>
        <v>Katlanılabilir Riskler</v>
      </c>
      <c r="V805" s="80"/>
      <c r="W805" s="75" t="s">
        <v>136</v>
      </c>
    </row>
    <row r="806" spans="1:23" ht="161.25">
      <c r="A806" s="104">
        <v>803</v>
      </c>
      <c r="B806" s="77"/>
      <c r="C806" s="155" t="s">
        <v>2153</v>
      </c>
      <c r="D806" s="111" t="s">
        <v>26</v>
      </c>
      <c r="E806" s="110" t="s">
        <v>1180</v>
      </c>
      <c r="F806" s="178" t="s">
        <v>1043</v>
      </c>
      <c r="G806" s="122" t="s">
        <v>1151</v>
      </c>
      <c r="H806" s="182" t="s">
        <v>2714</v>
      </c>
      <c r="I806" s="149">
        <v>5</v>
      </c>
      <c r="J806" s="150">
        <v>4</v>
      </c>
      <c r="K806" s="70">
        <f t="shared" si="54"/>
        <v>20</v>
      </c>
      <c r="L806" s="139" t="str">
        <f t="shared" si="53"/>
        <v>Yüksek Seviye</v>
      </c>
      <c r="M806" s="223" t="s">
        <v>2747</v>
      </c>
      <c r="N806" s="235" t="s">
        <v>2748</v>
      </c>
      <c r="O806" s="152"/>
      <c r="P806" s="152"/>
      <c r="Q806" s="153" t="s">
        <v>132</v>
      </c>
      <c r="R806" s="151">
        <v>1</v>
      </c>
      <c r="S806" s="151">
        <v>4</v>
      </c>
      <c r="T806" s="70">
        <f t="shared" si="55"/>
        <v>4</v>
      </c>
      <c r="U806" s="134" t="str">
        <f t="shared" si="56"/>
        <v>Katlanılabilir Riskler</v>
      </c>
      <c r="V806" s="80"/>
      <c r="W806" s="75" t="s">
        <v>136</v>
      </c>
    </row>
    <row r="807" spans="1:23" ht="161.25">
      <c r="A807" s="104">
        <v>804</v>
      </c>
      <c r="B807" s="77"/>
      <c r="C807" s="155" t="s">
        <v>2154</v>
      </c>
      <c r="D807" s="111" t="s">
        <v>26</v>
      </c>
      <c r="E807" s="110" t="s">
        <v>1180</v>
      </c>
      <c r="F807" s="178" t="s">
        <v>1044</v>
      </c>
      <c r="G807" s="122" t="s">
        <v>1151</v>
      </c>
      <c r="H807" s="182" t="s">
        <v>2715</v>
      </c>
      <c r="I807" s="149">
        <v>5</v>
      </c>
      <c r="J807" s="150">
        <v>4</v>
      </c>
      <c r="K807" s="70">
        <f t="shared" si="54"/>
        <v>20</v>
      </c>
      <c r="L807" s="139" t="str">
        <f t="shared" si="53"/>
        <v>Yüksek Seviye</v>
      </c>
      <c r="M807" s="185" t="s">
        <v>2749</v>
      </c>
      <c r="N807" s="235" t="s">
        <v>2750</v>
      </c>
      <c r="O807" s="152"/>
      <c r="P807" s="152"/>
      <c r="Q807" s="153" t="s">
        <v>132</v>
      </c>
      <c r="R807" s="151">
        <v>1</v>
      </c>
      <c r="S807" s="151">
        <v>4</v>
      </c>
      <c r="T807" s="70">
        <f t="shared" si="55"/>
        <v>4</v>
      </c>
      <c r="U807" s="134" t="str">
        <f t="shared" si="56"/>
        <v>Katlanılabilir Riskler</v>
      </c>
      <c r="V807" s="80"/>
      <c r="W807" s="75" t="s">
        <v>136</v>
      </c>
    </row>
    <row r="808" spans="1:23" ht="161.25">
      <c r="A808" s="104">
        <v>805</v>
      </c>
      <c r="B808" s="77"/>
      <c r="C808" s="155" t="s">
        <v>2155</v>
      </c>
      <c r="D808" s="111" t="s">
        <v>26</v>
      </c>
      <c r="E808" s="110" t="s">
        <v>1180</v>
      </c>
      <c r="F808" s="178" t="s">
        <v>1045</v>
      </c>
      <c r="G808" s="122" t="s">
        <v>1151</v>
      </c>
      <c r="H808" s="182" t="s">
        <v>2715</v>
      </c>
      <c r="I808" s="149">
        <v>5</v>
      </c>
      <c r="J808" s="150">
        <v>4</v>
      </c>
      <c r="K808" s="70">
        <f t="shared" si="54"/>
        <v>20</v>
      </c>
      <c r="L808" s="139" t="str">
        <f t="shared" si="53"/>
        <v>Yüksek Seviye</v>
      </c>
      <c r="M808" s="185" t="s">
        <v>2751</v>
      </c>
      <c r="N808" s="235" t="s">
        <v>2750</v>
      </c>
      <c r="O808" s="152"/>
      <c r="P808" s="152"/>
      <c r="Q808" s="153" t="s">
        <v>132</v>
      </c>
      <c r="R808" s="151">
        <v>1</v>
      </c>
      <c r="S808" s="151">
        <v>4</v>
      </c>
      <c r="T808" s="70">
        <f t="shared" si="55"/>
        <v>4</v>
      </c>
      <c r="U808" s="134" t="str">
        <f t="shared" si="56"/>
        <v>Katlanılabilir Riskler</v>
      </c>
      <c r="V808" s="80"/>
      <c r="W808" s="75" t="s">
        <v>136</v>
      </c>
    </row>
    <row r="809" spans="1:23" ht="161.25">
      <c r="A809" s="104">
        <v>806</v>
      </c>
      <c r="B809" s="77"/>
      <c r="C809" s="155" t="s">
        <v>2156</v>
      </c>
      <c r="D809" s="111" t="s">
        <v>26</v>
      </c>
      <c r="E809" s="110" t="s">
        <v>1180</v>
      </c>
      <c r="F809" s="178" t="s">
        <v>1046</v>
      </c>
      <c r="G809" s="122" t="s">
        <v>1151</v>
      </c>
      <c r="H809" s="182" t="s">
        <v>2716</v>
      </c>
      <c r="I809" s="149">
        <v>3</v>
      </c>
      <c r="J809" s="150">
        <v>5</v>
      </c>
      <c r="K809" s="70">
        <f t="shared" si="54"/>
        <v>15</v>
      </c>
      <c r="L809" s="139" t="str">
        <f t="shared" si="53"/>
        <v>Yüksek Seviye</v>
      </c>
      <c r="M809" s="185" t="s">
        <v>2752</v>
      </c>
      <c r="N809" s="235" t="s">
        <v>2753</v>
      </c>
      <c r="O809" s="152"/>
      <c r="P809" s="152"/>
      <c r="Q809" s="153" t="s">
        <v>132</v>
      </c>
      <c r="R809" s="151">
        <v>1</v>
      </c>
      <c r="S809" s="151">
        <v>5</v>
      </c>
      <c r="T809" s="70">
        <f t="shared" si="55"/>
        <v>5</v>
      </c>
      <c r="U809" s="134" t="str">
        <f t="shared" si="56"/>
        <v>Katlanılabilir Riskler</v>
      </c>
      <c r="V809" s="80"/>
      <c r="W809" s="75" t="s">
        <v>136</v>
      </c>
    </row>
    <row r="810" spans="1:23" ht="161.25">
      <c r="A810" s="104">
        <v>807</v>
      </c>
      <c r="B810" s="77"/>
      <c r="C810" s="155" t="s">
        <v>2157</v>
      </c>
      <c r="D810" s="111" t="s">
        <v>26</v>
      </c>
      <c r="E810" s="110" t="s">
        <v>1180</v>
      </c>
      <c r="F810" s="178" t="s">
        <v>1047</v>
      </c>
      <c r="G810" s="122" t="s">
        <v>1151</v>
      </c>
      <c r="H810" s="182" t="s">
        <v>2717</v>
      </c>
      <c r="I810" s="149">
        <v>3</v>
      </c>
      <c r="J810" s="150">
        <v>5</v>
      </c>
      <c r="K810" s="70">
        <f t="shared" si="54"/>
        <v>15</v>
      </c>
      <c r="L810" s="139" t="str">
        <f t="shared" si="53"/>
        <v>Yüksek Seviye</v>
      </c>
      <c r="M810" s="185" t="s">
        <v>2754</v>
      </c>
      <c r="N810" s="232" t="s">
        <v>2755</v>
      </c>
      <c r="O810" s="152"/>
      <c r="P810" s="152"/>
      <c r="Q810" s="153" t="s">
        <v>132</v>
      </c>
      <c r="R810" s="151">
        <v>1</v>
      </c>
      <c r="S810" s="151">
        <v>5</v>
      </c>
      <c r="T810" s="70">
        <f t="shared" si="55"/>
        <v>5</v>
      </c>
      <c r="U810" s="134" t="str">
        <f t="shared" si="56"/>
        <v>Katlanılabilir Riskler</v>
      </c>
      <c r="V810" s="80"/>
      <c r="W810" s="75" t="s">
        <v>136</v>
      </c>
    </row>
    <row r="811" spans="1:23" ht="161.25">
      <c r="A811" s="104">
        <v>808</v>
      </c>
      <c r="B811" s="77"/>
      <c r="C811" s="155" t="s">
        <v>2158</v>
      </c>
      <c r="D811" s="111" t="s">
        <v>26</v>
      </c>
      <c r="E811" s="110" t="s">
        <v>1180</v>
      </c>
      <c r="F811" s="178" t="s">
        <v>1048</v>
      </c>
      <c r="G811" s="122" t="s">
        <v>1151</v>
      </c>
      <c r="H811" s="182" t="s">
        <v>2718</v>
      </c>
      <c r="I811" s="149">
        <v>3</v>
      </c>
      <c r="J811" s="150">
        <v>5</v>
      </c>
      <c r="K811" s="70">
        <f t="shared" si="54"/>
        <v>15</v>
      </c>
      <c r="L811" s="139" t="str">
        <f t="shared" si="53"/>
        <v>Yüksek Seviye</v>
      </c>
      <c r="M811" s="185" t="s">
        <v>2756</v>
      </c>
      <c r="N811" s="232" t="s">
        <v>2755</v>
      </c>
      <c r="O811" s="152"/>
      <c r="P811" s="152"/>
      <c r="Q811" s="153" t="s">
        <v>132</v>
      </c>
      <c r="R811" s="151">
        <v>1</v>
      </c>
      <c r="S811" s="151">
        <v>5</v>
      </c>
      <c r="T811" s="70">
        <f t="shared" si="55"/>
        <v>5</v>
      </c>
      <c r="U811" s="134" t="str">
        <f t="shared" si="56"/>
        <v>Katlanılabilir Riskler</v>
      </c>
      <c r="V811" s="80"/>
      <c r="W811" s="75" t="s">
        <v>136</v>
      </c>
    </row>
    <row r="812" spans="1:23" ht="161.25">
      <c r="A812" s="104">
        <v>809</v>
      </c>
      <c r="B812" s="77"/>
      <c r="C812" s="155" t="s">
        <v>2159</v>
      </c>
      <c r="D812" s="111" t="s">
        <v>26</v>
      </c>
      <c r="E812" s="110" t="s">
        <v>1180</v>
      </c>
      <c r="F812" s="178" t="s">
        <v>1049</v>
      </c>
      <c r="G812" s="122" t="s">
        <v>1151</v>
      </c>
      <c r="H812" s="182" t="s">
        <v>2719</v>
      </c>
      <c r="I812" s="149">
        <v>3</v>
      </c>
      <c r="J812" s="150">
        <v>5</v>
      </c>
      <c r="K812" s="70">
        <f t="shared" si="54"/>
        <v>15</v>
      </c>
      <c r="L812" s="139" t="str">
        <f t="shared" si="53"/>
        <v>Yüksek Seviye</v>
      </c>
      <c r="M812" s="185" t="s">
        <v>2757</v>
      </c>
      <c r="N812" s="232" t="s">
        <v>2758</v>
      </c>
      <c r="O812" s="152"/>
      <c r="P812" s="152"/>
      <c r="Q812" s="153" t="s">
        <v>132</v>
      </c>
      <c r="R812" s="151">
        <v>1</v>
      </c>
      <c r="S812" s="151">
        <v>5</v>
      </c>
      <c r="T812" s="70">
        <f t="shared" si="55"/>
        <v>5</v>
      </c>
      <c r="U812" s="134" t="str">
        <f t="shared" si="56"/>
        <v>Katlanılabilir Riskler</v>
      </c>
      <c r="V812" s="80"/>
      <c r="W812" s="75" t="s">
        <v>136</v>
      </c>
    </row>
    <row r="813" spans="1:23" ht="161.25">
      <c r="A813" s="104">
        <v>810</v>
      </c>
      <c r="B813" s="77"/>
      <c r="C813" s="155" t="s">
        <v>2160</v>
      </c>
      <c r="D813" s="111" t="s">
        <v>26</v>
      </c>
      <c r="E813" s="110" t="s">
        <v>1180</v>
      </c>
      <c r="F813" s="178" t="s">
        <v>1050</v>
      </c>
      <c r="G813" s="122" t="s">
        <v>1151</v>
      </c>
      <c r="H813" s="182" t="s">
        <v>2720</v>
      </c>
      <c r="I813" s="149">
        <v>5</v>
      </c>
      <c r="J813" s="150">
        <v>4</v>
      </c>
      <c r="K813" s="70">
        <f t="shared" si="54"/>
        <v>20</v>
      </c>
      <c r="L813" s="139" t="str">
        <f t="shared" si="53"/>
        <v>Yüksek Seviye</v>
      </c>
      <c r="M813" s="185" t="s">
        <v>2759</v>
      </c>
      <c r="N813" s="232" t="s">
        <v>2760</v>
      </c>
      <c r="O813" s="152"/>
      <c r="P813" s="152"/>
      <c r="Q813" s="153" t="s">
        <v>132</v>
      </c>
      <c r="R813" s="151">
        <v>1</v>
      </c>
      <c r="S813" s="151">
        <v>4</v>
      </c>
      <c r="T813" s="70">
        <f t="shared" si="55"/>
        <v>4</v>
      </c>
      <c r="U813" s="134" t="str">
        <f t="shared" si="56"/>
        <v>Katlanılabilir Riskler</v>
      </c>
      <c r="V813" s="80"/>
      <c r="W813" s="75" t="s">
        <v>136</v>
      </c>
    </row>
    <row r="814" spans="1:23" ht="161.25">
      <c r="A814" s="104">
        <v>811</v>
      </c>
      <c r="B814" s="77"/>
      <c r="C814" s="155" t="s">
        <v>2161</v>
      </c>
      <c r="D814" s="111" t="s">
        <v>26</v>
      </c>
      <c r="E814" s="110" t="s">
        <v>1180</v>
      </c>
      <c r="F814" s="178" t="s">
        <v>1051</v>
      </c>
      <c r="G814" s="122" t="s">
        <v>1151</v>
      </c>
      <c r="H814" s="182" t="s">
        <v>2721</v>
      </c>
      <c r="I814" s="149">
        <v>5</v>
      </c>
      <c r="J814" s="150">
        <v>4</v>
      </c>
      <c r="K814" s="70">
        <f t="shared" si="54"/>
        <v>20</v>
      </c>
      <c r="L814" s="139" t="str">
        <f t="shared" si="53"/>
        <v>Yüksek Seviye</v>
      </c>
      <c r="M814" s="185" t="s">
        <v>2761</v>
      </c>
      <c r="N814" s="232" t="s">
        <v>2762</v>
      </c>
      <c r="O814" s="152"/>
      <c r="P814" s="152"/>
      <c r="Q814" s="153" t="s">
        <v>132</v>
      </c>
      <c r="R814" s="151">
        <v>1</v>
      </c>
      <c r="S814" s="151">
        <v>4</v>
      </c>
      <c r="T814" s="70">
        <f t="shared" si="55"/>
        <v>4</v>
      </c>
      <c r="U814" s="134" t="str">
        <f t="shared" si="56"/>
        <v>Katlanılabilir Riskler</v>
      </c>
      <c r="V814" s="80"/>
      <c r="W814" s="75" t="s">
        <v>136</v>
      </c>
    </row>
    <row r="815" spans="1:23" ht="161.25">
      <c r="A815" s="104">
        <v>812</v>
      </c>
      <c r="B815" s="77"/>
      <c r="C815" s="155" t="s">
        <v>2162</v>
      </c>
      <c r="D815" s="111" t="s">
        <v>26</v>
      </c>
      <c r="E815" s="110" t="s">
        <v>1180</v>
      </c>
      <c r="F815" s="178" t="s">
        <v>1052</v>
      </c>
      <c r="G815" s="122" t="s">
        <v>1151</v>
      </c>
      <c r="H815" s="182" t="s">
        <v>2720</v>
      </c>
      <c r="I815" s="149">
        <v>5</v>
      </c>
      <c r="J815" s="150">
        <v>4</v>
      </c>
      <c r="K815" s="70">
        <f t="shared" si="54"/>
        <v>20</v>
      </c>
      <c r="L815" s="139" t="str">
        <f t="shared" si="53"/>
        <v>Yüksek Seviye</v>
      </c>
      <c r="M815" s="185" t="s">
        <v>2763</v>
      </c>
      <c r="N815" s="232" t="s">
        <v>2762</v>
      </c>
      <c r="O815" s="152"/>
      <c r="P815" s="152"/>
      <c r="Q815" s="153" t="s">
        <v>132</v>
      </c>
      <c r="R815" s="151">
        <v>1</v>
      </c>
      <c r="S815" s="151">
        <v>4</v>
      </c>
      <c r="T815" s="70">
        <f t="shared" si="55"/>
        <v>4</v>
      </c>
      <c r="U815" s="134" t="str">
        <f t="shared" si="56"/>
        <v>Katlanılabilir Riskler</v>
      </c>
      <c r="V815" s="80"/>
      <c r="W815" s="75" t="s">
        <v>136</v>
      </c>
    </row>
    <row r="816" spans="1:23" ht="161.25">
      <c r="A816" s="104">
        <v>813</v>
      </c>
      <c r="B816" s="77"/>
      <c r="C816" s="155" t="s">
        <v>2163</v>
      </c>
      <c r="D816" s="111" t="s">
        <v>26</v>
      </c>
      <c r="E816" s="110" t="s">
        <v>1180</v>
      </c>
      <c r="F816" s="178" t="s">
        <v>1053</v>
      </c>
      <c r="G816" s="122" t="s">
        <v>1151</v>
      </c>
      <c r="H816" s="182" t="s">
        <v>2722</v>
      </c>
      <c r="I816" s="149">
        <v>5</v>
      </c>
      <c r="J816" s="150">
        <v>3</v>
      </c>
      <c r="K816" s="70">
        <f t="shared" si="54"/>
        <v>15</v>
      </c>
      <c r="L816" s="139" t="str">
        <f t="shared" si="53"/>
        <v>Yüksek Seviye</v>
      </c>
      <c r="M816" s="185" t="s">
        <v>2764</v>
      </c>
      <c r="N816" s="232" t="s">
        <v>2765</v>
      </c>
      <c r="O816" s="152"/>
      <c r="P816" s="152"/>
      <c r="Q816" s="153" t="s">
        <v>132</v>
      </c>
      <c r="R816" s="151">
        <v>1</v>
      </c>
      <c r="S816" s="151">
        <v>3</v>
      </c>
      <c r="T816" s="70">
        <f t="shared" si="55"/>
        <v>3</v>
      </c>
      <c r="U816" s="134" t="str">
        <f t="shared" si="56"/>
        <v>Katlanılabilir Riskler</v>
      </c>
      <c r="V816" s="80"/>
      <c r="W816" s="75" t="s">
        <v>136</v>
      </c>
    </row>
    <row r="817" spans="1:23" ht="161.25">
      <c r="A817" s="104">
        <v>814</v>
      </c>
      <c r="B817" s="77"/>
      <c r="C817" s="155" t="s">
        <v>2164</v>
      </c>
      <c r="D817" s="111" t="s">
        <v>26</v>
      </c>
      <c r="E817" s="110" t="s">
        <v>1180</v>
      </c>
      <c r="F817" s="178" t="s">
        <v>1054</v>
      </c>
      <c r="G817" s="122" t="s">
        <v>1151</v>
      </c>
      <c r="H817" s="182" t="s">
        <v>2723</v>
      </c>
      <c r="I817" s="149">
        <v>5</v>
      </c>
      <c r="J817" s="150">
        <v>5</v>
      </c>
      <c r="K817" s="70">
        <f t="shared" si="54"/>
        <v>25</v>
      </c>
      <c r="L817" s="139" t="str">
        <f t="shared" si="53"/>
        <v>Çok Yüksek Seviye</v>
      </c>
      <c r="M817" s="185" t="s">
        <v>2766</v>
      </c>
      <c r="N817" s="232" t="s">
        <v>2767</v>
      </c>
      <c r="O817" s="152"/>
      <c r="P817" s="152"/>
      <c r="Q817" s="153" t="s">
        <v>132</v>
      </c>
      <c r="R817" s="151">
        <v>1</v>
      </c>
      <c r="S817" s="151">
        <v>5</v>
      </c>
      <c r="T817" s="70">
        <f t="shared" si="55"/>
        <v>5</v>
      </c>
      <c r="U817" s="134" t="str">
        <f t="shared" si="56"/>
        <v>Katlanılabilir Riskler</v>
      </c>
      <c r="V817" s="80"/>
      <c r="W817" s="75" t="s">
        <v>136</v>
      </c>
    </row>
    <row r="818" spans="1:23" ht="161.25">
      <c r="A818" s="104">
        <v>815</v>
      </c>
      <c r="B818" s="77"/>
      <c r="C818" s="155" t="s">
        <v>2165</v>
      </c>
      <c r="D818" s="111" t="s">
        <v>26</v>
      </c>
      <c r="E818" s="110" t="s">
        <v>1180</v>
      </c>
      <c r="F818" s="178" t="s">
        <v>1055</v>
      </c>
      <c r="G818" s="122" t="s">
        <v>1151</v>
      </c>
      <c r="H818" s="182" t="s">
        <v>2724</v>
      </c>
      <c r="I818" s="149">
        <v>3</v>
      </c>
      <c r="J818" s="150">
        <v>3</v>
      </c>
      <c r="K818" s="70">
        <f t="shared" si="54"/>
        <v>9</v>
      </c>
      <c r="L818" s="139" t="str">
        <f t="shared" si="53"/>
        <v>Orta Risk</v>
      </c>
      <c r="M818" s="185" t="s">
        <v>2768</v>
      </c>
      <c r="N818" s="232" t="s">
        <v>2769</v>
      </c>
      <c r="O818" s="152"/>
      <c r="P818" s="152"/>
      <c r="Q818" s="153" t="s">
        <v>132</v>
      </c>
      <c r="R818" s="151">
        <v>1</v>
      </c>
      <c r="S818" s="151">
        <v>3</v>
      </c>
      <c r="T818" s="70">
        <f t="shared" si="55"/>
        <v>3</v>
      </c>
      <c r="U818" s="134" t="str">
        <f t="shared" si="56"/>
        <v>Katlanılabilir Riskler</v>
      </c>
      <c r="V818" s="80"/>
      <c r="W818" s="75" t="s">
        <v>136</v>
      </c>
    </row>
    <row r="819" spans="1:23" ht="161.25">
      <c r="A819" s="104">
        <v>816</v>
      </c>
      <c r="B819" s="77"/>
      <c r="C819" s="155" t="s">
        <v>2166</v>
      </c>
      <c r="D819" s="111" t="s">
        <v>26</v>
      </c>
      <c r="E819" s="110" t="s">
        <v>1180</v>
      </c>
      <c r="F819" s="178" t="s">
        <v>1056</v>
      </c>
      <c r="G819" s="122" t="s">
        <v>1151</v>
      </c>
      <c r="H819" s="182" t="s">
        <v>2725</v>
      </c>
      <c r="I819" s="149">
        <v>3</v>
      </c>
      <c r="J819" s="150">
        <v>4</v>
      </c>
      <c r="K819" s="70">
        <f t="shared" si="54"/>
        <v>12</v>
      </c>
      <c r="L819" s="139" t="str">
        <f t="shared" si="53"/>
        <v>Orta Risk</v>
      </c>
      <c r="M819" s="223" t="s">
        <v>2770</v>
      </c>
      <c r="N819" s="232" t="s">
        <v>2771</v>
      </c>
      <c r="O819" s="152"/>
      <c r="P819" s="152"/>
      <c r="Q819" s="153" t="s">
        <v>132</v>
      </c>
      <c r="R819" s="151">
        <v>1</v>
      </c>
      <c r="S819" s="151">
        <v>4</v>
      </c>
      <c r="T819" s="70">
        <f t="shared" si="55"/>
        <v>4</v>
      </c>
      <c r="U819" s="134" t="str">
        <f t="shared" si="56"/>
        <v>Katlanılabilir Riskler</v>
      </c>
      <c r="V819" s="80"/>
      <c r="W819" s="75" t="s">
        <v>136</v>
      </c>
    </row>
    <row r="820" spans="1:23" ht="161.25">
      <c r="A820" s="104">
        <v>817</v>
      </c>
      <c r="B820" s="77"/>
      <c r="C820" s="155" t="s">
        <v>2167</v>
      </c>
      <c r="D820" s="111" t="s">
        <v>26</v>
      </c>
      <c r="E820" s="110" t="s">
        <v>1180</v>
      </c>
      <c r="F820" s="178" t="s">
        <v>1057</v>
      </c>
      <c r="G820" s="122" t="s">
        <v>1151</v>
      </c>
      <c r="H820" s="182" t="s">
        <v>2726</v>
      </c>
      <c r="I820" s="149">
        <v>3</v>
      </c>
      <c r="J820" s="150">
        <v>5</v>
      </c>
      <c r="K820" s="70">
        <f t="shared" si="54"/>
        <v>15</v>
      </c>
      <c r="L820" s="139" t="str">
        <f t="shared" si="53"/>
        <v>Yüksek Seviye</v>
      </c>
      <c r="M820" s="185" t="s">
        <v>2772</v>
      </c>
      <c r="N820" s="232" t="s">
        <v>2773</v>
      </c>
      <c r="O820" s="152"/>
      <c r="P820" s="152"/>
      <c r="Q820" s="153" t="s">
        <v>132</v>
      </c>
      <c r="R820" s="151">
        <v>1</v>
      </c>
      <c r="S820" s="151">
        <v>5</v>
      </c>
      <c r="T820" s="70">
        <f t="shared" si="55"/>
        <v>5</v>
      </c>
      <c r="U820" s="134" t="str">
        <f t="shared" si="56"/>
        <v>Katlanılabilir Riskler</v>
      </c>
      <c r="V820" s="80"/>
      <c r="W820" s="75" t="s">
        <v>136</v>
      </c>
    </row>
    <row r="821" spans="1:23" ht="161.25">
      <c r="A821" s="104">
        <v>818</v>
      </c>
      <c r="B821" s="77"/>
      <c r="C821" s="155" t="s">
        <v>2168</v>
      </c>
      <c r="D821" s="111" t="s">
        <v>26</v>
      </c>
      <c r="E821" s="110" t="s">
        <v>1180</v>
      </c>
      <c r="F821" s="178" t="s">
        <v>1058</v>
      </c>
      <c r="G821" s="122" t="s">
        <v>1151</v>
      </c>
      <c r="H821" s="182" t="s">
        <v>2727</v>
      </c>
      <c r="I821" s="149">
        <v>5</v>
      </c>
      <c r="J821" s="150">
        <v>3</v>
      </c>
      <c r="K821" s="70">
        <f t="shared" si="54"/>
        <v>15</v>
      </c>
      <c r="L821" s="139" t="str">
        <f t="shared" si="53"/>
        <v>Yüksek Seviye</v>
      </c>
      <c r="M821" s="185" t="s">
        <v>2774</v>
      </c>
      <c r="N821" s="232" t="s">
        <v>2775</v>
      </c>
      <c r="O821" s="152"/>
      <c r="P821" s="152"/>
      <c r="Q821" s="153" t="s">
        <v>132</v>
      </c>
      <c r="R821" s="151">
        <v>1</v>
      </c>
      <c r="S821" s="151">
        <v>3</v>
      </c>
      <c r="T821" s="70">
        <f t="shared" si="55"/>
        <v>3</v>
      </c>
      <c r="U821" s="134" t="str">
        <f t="shared" si="56"/>
        <v>Katlanılabilir Riskler</v>
      </c>
      <c r="V821" s="80"/>
      <c r="W821" s="75" t="s">
        <v>136</v>
      </c>
    </row>
    <row r="822" spans="1:23" ht="161.25">
      <c r="A822" s="104">
        <v>819</v>
      </c>
      <c r="B822" s="77"/>
      <c r="C822" s="155" t="s">
        <v>2169</v>
      </c>
      <c r="D822" s="111" t="s">
        <v>26</v>
      </c>
      <c r="E822" s="110" t="s">
        <v>1180</v>
      </c>
      <c r="F822" s="178" t="s">
        <v>1059</v>
      </c>
      <c r="G822" s="122" t="s">
        <v>1151</v>
      </c>
      <c r="H822" s="182" t="s">
        <v>2728</v>
      </c>
      <c r="I822" s="149">
        <v>5</v>
      </c>
      <c r="J822" s="150">
        <v>5</v>
      </c>
      <c r="K822" s="70">
        <f t="shared" si="54"/>
        <v>25</v>
      </c>
      <c r="L822" s="139" t="str">
        <f t="shared" si="53"/>
        <v>Çok Yüksek Seviye</v>
      </c>
      <c r="M822" s="185" t="s">
        <v>2776</v>
      </c>
      <c r="N822" s="232" t="s">
        <v>2777</v>
      </c>
      <c r="O822" s="152"/>
      <c r="P822" s="152"/>
      <c r="Q822" s="153" t="s">
        <v>132</v>
      </c>
      <c r="R822" s="151">
        <v>1</v>
      </c>
      <c r="S822" s="151">
        <v>5</v>
      </c>
      <c r="T822" s="70">
        <f t="shared" si="55"/>
        <v>5</v>
      </c>
      <c r="U822" s="134" t="str">
        <f t="shared" si="56"/>
        <v>Katlanılabilir Riskler</v>
      </c>
      <c r="V822" s="80"/>
      <c r="W822" s="75" t="s">
        <v>136</v>
      </c>
    </row>
    <row r="823" spans="1:23" ht="161.25">
      <c r="A823" s="104">
        <v>820</v>
      </c>
      <c r="B823" s="77"/>
      <c r="C823" s="155" t="s">
        <v>2170</v>
      </c>
      <c r="D823" s="111" t="s">
        <v>26</v>
      </c>
      <c r="E823" s="110" t="s">
        <v>1180</v>
      </c>
      <c r="F823" s="178" t="s">
        <v>1060</v>
      </c>
      <c r="G823" s="122" t="s">
        <v>1151</v>
      </c>
      <c r="H823" s="182" t="s">
        <v>2727</v>
      </c>
      <c r="I823" s="149">
        <v>5</v>
      </c>
      <c r="J823" s="150">
        <v>3</v>
      </c>
      <c r="K823" s="70">
        <f t="shared" si="54"/>
        <v>15</v>
      </c>
      <c r="L823" s="139" t="str">
        <f t="shared" si="53"/>
        <v>Yüksek Seviye</v>
      </c>
      <c r="M823" s="223" t="s">
        <v>2778</v>
      </c>
      <c r="N823" s="232" t="s">
        <v>2779</v>
      </c>
      <c r="O823" s="152"/>
      <c r="P823" s="152"/>
      <c r="Q823" s="153" t="s">
        <v>132</v>
      </c>
      <c r="R823" s="151">
        <v>1</v>
      </c>
      <c r="S823" s="151">
        <v>3</v>
      </c>
      <c r="T823" s="70">
        <f t="shared" si="55"/>
        <v>3</v>
      </c>
      <c r="U823" s="134" t="str">
        <f t="shared" si="56"/>
        <v>Katlanılabilir Riskler</v>
      </c>
      <c r="V823" s="80"/>
      <c r="W823" s="75" t="s">
        <v>136</v>
      </c>
    </row>
    <row r="824" spans="1:23" ht="161.25">
      <c r="A824" s="104">
        <v>821</v>
      </c>
      <c r="B824" s="77"/>
      <c r="C824" s="155" t="s">
        <v>2171</v>
      </c>
      <c r="D824" s="111" t="s">
        <v>26</v>
      </c>
      <c r="E824" s="110" t="s">
        <v>1180</v>
      </c>
      <c r="F824" s="178" t="s">
        <v>1061</v>
      </c>
      <c r="G824" s="122" t="s">
        <v>1151</v>
      </c>
      <c r="H824" s="182" t="s">
        <v>2729</v>
      </c>
      <c r="I824" s="149">
        <v>5</v>
      </c>
      <c r="J824" s="150">
        <v>2</v>
      </c>
      <c r="K824" s="70">
        <f t="shared" si="54"/>
        <v>10</v>
      </c>
      <c r="L824" s="139" t="str">
        <f t="shared" si="53"/>
        <v>Orta Risk</v>
      </c>
      <c r="M824" s="185" t="s">
        <v>2780</v>
      </c>
      <c r="N824" s="232" t="s">
        <v>2781</v>
      </c>
      <c r="O824" s="152"/>
      <c r="P824" s="152"/>
      <c r="Q824" s="153" t="s">
        <v>132</v>
      </c>
      <c r="R824" s="151">
        <v>1</v>
      </c>
      <c r="S824" s="151">
        <v>2</v>
      </c>
      <c r="T824" s="70">
        <f t="shared" si="55"/>
        <v>2</v>
      </c>
      <c r="U824" s="134" t="str">
        <f t="shared" si="56"/>
        <v>Önemsiz Riskler</v>
      </c>
      <c r="V824" s="80"/>
      <c r="W824" s="75" t="s">
        <v>136</v>
      </c>
    </row>
    <row r="825" spans="1:23" ht="161.25">
      <c r="A825" s="104">
        <v>822</v>
      </c>
      <c r="B825" s="77"/>
      <c r="C825" s="155" t="s">
        <v>2172</v>
      </c>
      <c r="D825" s="111" t="s">
        <v>26</v>
      </c>
      <c r="E825" s="110" t="s">
        <v>1180</v>
      </c>
      <c r="F825" s="178" t="s">
        <v>1062</v>
      </c>
      <c r="G825" s="122" t="s">
        <v>1151</v>
      </c>
      <c r="H825" s="182" t="s">
        <v>2730</v>
      </c>
      <c r="I825" s="149">
        <v>5</v>
      </c>
      <c r="J825" s="150">
        <v>3</v>
      </c>
      <c r="K825" s="70">
        <f t="shared" si="54"/>
        <v>15</v>
      </c>
      <c r="L825" s="139" t="str">
        <f t="shared" si="53"/>
        <v>Yüksek Seviye</v>
      </c>
      <c r="M825" s="185" t="s">
        <v>2782</v>
      </c>
      <c r="N825" s="232" t="s">
        <v>2783</v>
      </c>
      <c r="O825" s="152"/>
      <c r="P825" s="152"/>
      <c r="Q825" s="153" t="s">
        <v>132</v>
      </c>
      <c r="R825" s="151">
        <v>1</v>
      </c>
      <c r="S825" s="151">
        <v>3</v>
      </c>
      <c r="T825" s="70">
        <f t="shared" si="55"/>
        <v>3</v>
      </c>
      <c r="U825" s="134" t="str">
        <f t="shared" si="56"/>
        <v>Katlanılabilir Riskler</v>
      </c>
      <c r="V825" s="80"/>
      <c r="W825" s="75" t="s">
        <v>136</v>
      </c>
    </row>
    <row r="826" spans="1:23" ht="161.25">
      <c r="A826" s="104">
        <v>823</v>
      </c>
      <c r="B826" s="77"/>
      <c r="C826" s="155" t="s">
        <v>2173</v>
      </c>
      <c r="D826" s="111" t="s">
        <v>26</v>
      </c>
      <c r="E826" s="110" t="s">
        <v>1180</v>
      </c>
      <c r="F826" s="178" t="s">
        <v>1063</v>
      </c>
      <c r="G826" s="122" t="s">
        <v>1151</v>
      </c>
      <c r="H826" s="182" t="s">
        <v>2727</v>
      </c>
      <c r="I826" s="149">
        <v>5</v>
      </c>
      <c r="J826" s="150">
        <v>3</v>
      </c>
      <c r="K826" s="70">
        <f t="shared" si="54"/>
        <v>15</v>
      </c>
      <c r="L826" s="139" t="str">
        <f t="shared" si="53"/>
        <v>Yüksek Seviye</v>
      </c>
      <c r="M826" s="185" t="s">
        <v>2784</v>
      </c>
      <c r="N826" s="232" t="s">
        <v>2783</v>
      </c>
      <c r="O826" s="152"/>
      <c r="P826" s="152"/>
      <c r="Q826" s="153" t="s">
        <v>132</v>
      </c>
      <c r="R826" s="151">
        <v>1</v>
      </c>
      <c r="S826" s="151">
        <v>3</v>
      </c>
      <c r="T826" s="70">
        <f t="shared" si="55"/>
        <v>3</v>
      </c>
      <c r="U826" s="134" t="str">
        <f t="shared" si="56"/>
        <v>Katlanılabilir Riskler</v>
      </c>
      <c r="V826" s="80"/>
      <c r="W826" s="75" t="s">
        <v>136</v>
      </c>
    </row>
    <row r="827" spans="1:23" ht="161.25">
      <c r="A827" s="104">
        <v>824</v>
      </c>
      <c r="B827" s="77"/>
      <c r="C827" s="155" t="s">
        <v>2174</v>
      </c>
      <c r="D827" s="111" t="s">
        <v>26</v>
      </c>
      <c r="E827" s="110" t="s">
        <v>1180</v>
      </c>
      <c r="F827" s="178" t="s">
        <v>1064</v>
      </c>
      <c r="G827" s="122" t="s">
        <v>1151</v>
      </c>
      <c r="H827" s="182" t="s">
        <v>2719</v>
      </c>
      <c r="I827" s="149">
        <v>3</v>
      </c>
      <c r="J827" s="150">
        <v>5</v>
      </c>
      <c r="K827" s="70">
        <f t="shared" si="54"/>
        <v>15</v>
      </c>
      <c r="L827" s="139" t="str">
        <f t="shared" si="53"/>
        <v>Yüksek Seviye</v>
      </c>
      <c r="M827" s="185" t="s">
        <v>2757</v>
      </c>
      <c r="N827" s="232" t="s">
        <v>2758</v>
      </c>
      <c r="O827" s="152"/>
      <c r="P827" s="152"/>
      <c r="Q827" s="153" t="s">
        <v>132</v>
      </c>
      <c r="R827" s="151">
        <v>1</v>
      </c>
      <c r="S827" s="151">
        <v>5</v>
      </c>
      <c r="T827" s="70">
        <f t="shared" si="55"/>
        <v>5</v>
      </c>
      <c r="U827" s="134" t="str">
        <f t="shared" si="56"/>
        <v>Katlanılabilir Riskler</v>
      </c>
      <c r="V827" s="80"/>
      <c r="W827" s="75" t="s">
        <v>136</v>
      </c>
    </row>
    <row r="828" spans="1:23" ht="161.25">
      <c r="A828" s="104">
        <v>825</v>
      </c>
      <c r="B828" s="77"/>
      <c r="C828" s="155" t="s">
        <v>2175</v>
      </c>
      <c r="D828" s="111" t="s">
        <v>26</v>
      </c>
      <c r="E828" s="110" t="s">
        <v>1180</v>
      </c>
      <c r="F828" s="178" t="s">
        <v>1065</v>
      </c>
      <c r="G828" s="122" t="s">
        <v>1151</v>
      </c>
      <c r="H828" s="182" t="s">
        <v>2731</v>
      </c>
      <c r="I828" s="149">
        <v>3</v>
      </c>
      <c r="J828" s="150">
        <v>5</v>
      </c>
      <c r="K828" s="70">
        <f t="shared" si="54"/>
        <v>15</v>
      </c>
      <c r="L828" s="139" t="str">
        <f t="shared" si="53"/>
        <v>Yüksek Seviye</v>
      </c>
      <c r="M828" s="185" t="s">
        <v>2785</v>
      </c>
      <c r="N828" s="232" t="s">
        <v>2786</v>
      </c>
      <c r="O828" s="152"/>
      <c r="P828" s="152"/>
      <c r="Q828" s="153" t="s">
        <v>132</v>
      </c>
      <c r="R828" s="151">
        <v>1</v>
      </c>
      <c r="S828" s="151">
        <v>5</v>
      </c>
      <c r="T828" s="70">
        <f t="shared" si="55"/>
        <v>5</v>
      </c>
      <c r="U828" s="134" t="str">
        <f t="shared" si="56"/>
        <v>Katlanılabilir Riskler</v>
      </c>
      <c r="V828" s="80"/>
      <c r="W828" s="75" t="s">
        <v>136</v>
      </c>
    </row>
    <row r="829" spans="1:23" ht="161.25">
      <c r="A829" s="104">
        <v>826</v>
      </c>
      <c r="B829" s="77"/>
      <c r="C829" s="155" t="s">
        <v>2176</v>
      </c>
      <c r="D829" s="111" t="s">
        <v>26</v>
      </c>
      <c r="E829" s="110" t="s">
        <v>1180</v>
      </c>
      <c r="F829" s="178" t="s">
        <v>1066</v>
      </c>
      <c r="G829" s="122" t="s">
        <v>1151</v>
      </c>
      <c r="H829" s="182" t="s">
        <v>2732</v>
      </c>
      <c r="I829" s="149">
        <v>5</v>
      </c>
      <c r="J829" s="150">
        <v>3</v>
      </c>
      <c r="K829" s="70">
        <f t="shared" si="54"/>
        <v>15</v>
      </c>
      <c r="L829" s="139" t="str">
        <f t="shared" si="53"/>
        <v>Yüksek Seviye</v>
      </c>
      <c r="M829" s="223" t="s">
        <v>2787</v>
      </c>
      <c r="N829" s="232"/>
      <c r="O829" s="152"/>
      <c r="P829" s="152"/>
      <c r="Q829" s="153" t="s">
        <v>132</v>
      </c>
      <c r="R829" s="151">
        <v>1</v>
      </c>
      <c r="S829" s="151">
        <v>3</v>
      </c>
      <c r="T829" s="70">
        <f t="shared" si="55"/>
        <v>3</v>
      </c>
      <c r="U829" s="134" t="str">
        <f t="shared" si="56"/>
        <v>Katlanılabilir Riskler</v>
      </c>
      <c r="V829" s="80"/>
      <c r="W829" s="75" t="s">
        <v>136</v>
      </c>
    </row>
    <row r="830" spans="1:23" ht="161.25">
      <c r="A830" s="104">
        <v>827</v>
      </c>
      <c r="B830" s="77"/>
      <c r="C830" s="155" t="s">
        <v>2177</v>
      </c>
      <c r="D830" s="111" t="s">
        <v>26</v>
      </c>
      <c r="E830" s="110" t="s">
        <v>1180</v>
      </c>
      <c r="F830" s="178" t="s">
        <v>1067</v>
      </c>
      <c r="G830" s="122" t="s">
        <v>1151</v>
      </c>
      <c r="H830" s="182" t="s">
        <v>2733</v>
      </c>
      <c r="I830" s="149">
        <v>5</v>
      </c>
      <c r="J830" s="150">
        <v>3</v>
      </c>
      <c r="K830" s="70">
        <f t="shared" si="54"/>
        <v>15</v>
      </c>
      <c r="L830" s="139" t="str">
        <f t="shared" si="53"/>
        <v>Yüksek Seviye</v>
      </c>
      <c r="M830" s="223" t="s">
        <v>2788</v>
      </c>
      <c r="N830" s="232" t="s">
        <v>2775</v>
      </c>
      <c r="O830" s="152"/>
      <c r="P830" s="152"/>
      <c r="Q830" s="153" t="s">
        <v>132</v>
      </c>
      <c r="R830" s="151">
        <v>1</v>
      </c>
      <c r="S830" s="151">
        <v>3</v>
      </c>
      <c r="T830" s="70">
        <f t="shared" si="55"/>
        <v>3</v>
      </c>
      <c r="U830" s="134" t="str">
        <f t="shared" si="56"/>
        <v>Katlanılabilir Riskler</v>
      </c>
      <c r="V830" s="80"/>
      <c r="W830" s="75" t="s">
        <v>136</v>
      </c>
    </row>
    <row r="831" spans="1:23" ht="161.25">
      <c r="A831" s="104">
        <v>828</v>
      </c>
      <c r="B831" s="77"/>
      <c r="C831" s="155" t="s">
        <v>2178</v>
      </c>
      <c r="D831" s="111" t="s">
        <v>26</v>
      </c>
      <c r="E831" s="110" t="s">
        <v>1180</v>
      </c>
      <c r="F831" s="179" t="s">
        <v>1068</v>
      </c>
      <c r="G831" s="122" t="s">
        <v>1151</v>
      </c>
      <c r="H831" s="182" t="s">
        <v>2734</v>
      </c>
      <c r="I831" s="149">
        <v>3</v>
      </c>
      <c r="J831" s="150">
        <v>5</v>
      </c>
      <c r="K831" s="70">
        <f t="shared" si="54"/>
        <v>15</v>
      </c>
      <c r="L831" s="139" t="str">
        <f t="shared" si="53"/>
        <v>Yüksek Seviye</v>
      </c>
      <c r="M831" s="185" t="s">
        <v>2789</v>
      </c>
      <c r="N831" s="232" t="s">
        <v>2790</v>
      </c>
      <c r="O831" s="152"/>
      <c r="P831" s="152"/>
      <c r="Q831" s="153" t="s">
        <v>132</v>
      </c>
      <c r="R831" s="151">
        <v>1</v>
      </c>
      <c r="S831" s="151">
        <v>5</v>
      </c>
      <c r="T831" s="70">
        <f t="shared" si="55"/>
        <v>5</v>
      </c>
      <c r="U831" s="134" t="str">
        <f t="shared" si="56"/>
        <v>Katlanılabilir Riskler</v>
      </c>
      <c r="V831" s="80"/>
      <c r="W831" s="75" t="s">
        <v>136</v>
      </c>
    </row>
    <row r="832" spans="1:23" ht="161.25">
      <c r="A832" s="104">
        <v>829</v>
      </c>
      <c r="B832" s="77"/>
      <c r="C832" s="155" t="s">
        <v>2179</v>
      </c>
      <c r="D832" s="111" t="s">
        <v>26</v>
      </c>
      <c r="E832" s="110" t="s">
        <v>1180</v>
      </c>
      <c r="F832" s="179" t="s">
        <v>1069</v>
      </c>
      <c r="G832" s="122" t="s">
        <v>1151</v>
      </c>
      <c r="H832" s="182" t="s">
        <v>2734</v>
      </c>
      <c r="I832" s="149">
        <v>3</v>
      </c>
      <c r="J832" s="150">
        <v>5</v>
      </c>
      <c r="K832" s="70">
        <f t="shared" si="54"/>
        <v>15</v>
      </c>
      <c r="L832" s="139" t="str">
        <f t="shared" si="53"/>
        <v>Yüksek Seviye</v>
      </c>
      <c r="M832" s="185" t="s">
        <v>2791</v>
      </c>
      <c r="N832" s="232" t="s">
        <v>2790</v>
      </c>
      <c r="O832" s="152"/>
      <c r="P832" s="152"/>
      <c r="Q832" s="153" t="s">
        <v>132</v>
      </c>
      <c r="R832" s="151">
        <v>1</v>
      </c>
      <c r="S832" s="151">
        <v>5</v>
      </c>
      <c r="T832" s="70">
        <f t="shared" si="55"/>
        <v>5</v>
      </c>
      <c r="U832" s="134" t="str">
        <f t="shared" si="56"/>
        <v>Katlanılabilir Riskler</v>
      </c>
      <c r="V832" s="80"/>
      <c r="W832" s="75" t="s">
        <v>136</v>
      </c>
    </row>
    <row r="833" spans="1:23" ht="161.25">
      <c r="A833" s="104">
        <v>830</v>
      </c>
      <c r="B833" s="77"/>
      <c r="C833" s="155" t="s">
        <v>2180</v>
      </c>
      <c r="D833" s="111" t="s">
        <v>26</v>
      </c>
      <c r="E833" s="110" t="s">
        <v>1180</v>
      </c>
      <c r="F833" s="179" t="s">
        <v>1070</v>
      </c>
      <c r="G833" s="122" t="s">
        <v>1151</v>
      </c>
      <c r="H833" s="182" t="s">
        <v>2735</v>
      </c>
      <c r="I833" s="149">
        <v>3</v>
      </c>
      <c r="J833" s="150">
        <v>5</v>
      </c>
      <c r="K833" s="70">
        <f t="shared" si="54"/>
        <v>15</v>
      </c>
      <c r="L833" s="139" t="str">
        <f t="shared" si="53"/>
        <v>Yüksek Seviye</v>
      </c>
      <c r="M833" s="185" t="s">
        <v>2792</v>
      </c>
      <c r="N833" s="232" t="s">
        <v>2793</v>
      </c>
      <c r="O833" s="152"/>
      <c r="P833" s="152"/>
      <c r="Q833" s="153" t="s">
        <v>132</v>
      </c>
      <c r="R833" s="151">
        <v>1</v>
      </c>
      <c r="S833" s="151">
        <v>5</v>
      </c>
      <c r="T833" s="70">
        <f t="shared" si="55"/>
        <v>5</v>
      </c>
      <c r="U833" s="134" t="str">
        <f t="shared" si="56"/>
        <v>Katlanılabilir Riskler</v>
      </c>
      <c r="V833" s="80"/>
      <c r="W833" s="75" t="s">
        <v>136</v>
      </c>
    </row>
    <row r="834" spans="1:23" ht="161.25">
      <c r="A834" s="104">
        <v>831</v>
      </c>
      <c r="B834" s="77"/>
      <c r="C834" s="155" t="s">
        <v>2181</v>
      </c>
      <c r="D834" s="111" t="s">
        <v>26</v>
      </c>
      <c r="E834" s="110" t="s">
        <v>1180</v>
      </c>
      <c r="F834" s="179" t="s">
        <v>1071</v>
      </c>
      <c r="G834" s="122" t="s">
        <v>1151</v>
      </c>
      <c r="H834" s="182" t="s">
        <v>2736</v>
      </c>
      <c r="I834" s="149">
        <v>3</v>
      </c>
      <c r="J834" s="150">
        <v>5</v>
      </c>
      <c r="K834" s="70">
        <f t="shared" si="54"/>
        <v>15</v>
      </c>
      <c r="L834" s="139" t="str">
        <f t="shared" si="53"/>
        <v>Yüksek Seviye</v>
      </c>
      <c r="M834" s="224" t="s">
        <v>2794</v>
      </c>
      <c r="N834" s="232" t="s">
        <v>2795</v>
      </c>
      <c r="O834" s="152"/>
      <c r="P834" s="152"/>
      <c r="Q834" s="153" t="s">
        <v>132</v>
      </c>
      <c r="R834" s="151">
        <v>1</v>
      </c>
      <c r="S834" s="151">
        <v>5</v>
      </c>
      <c r="T834" s="70">
        <f t="shared" si="55"/>
        <v>5</v>
      </c>
      <c r="U834" s="134" t="str">
        <f t="shared" si="56"/>
        <v>Katlanılabilir Riskler</v>
      </c>
      <c r="V834" s="80"/>
      <c r="W834" s="75" t="s">
        <v>136</v>
      </c>
    </row>
    <row r="835" spans="1:23" ht="161.25">
      <c r="A835" s="104">
        <v>832</v>
      </c>
      <c r="B835" s="77"/>
      <c r="C835" s="155" t="s">
        <v>2182</v>
      </c>
      <c r="D835" s="111" t="s">
        <v>26</v>
      </c>
      <c r="E835" s="110" t="s">
        <v>1180</v>
      </c>
      <c r="F835" s="178" t="s">
        <v>1072</v>
      </c>
      <c r="G835" s="122" t="s">
        <v>1151</v>
      </c>
      <c r="H835" s="182" t="s">
        <v>2737</v>
      </c>
      <c r="I835" s="149">
        <v>3</v>
      </c>
      <c r="J835" s="150">
        <v>5</v>
      </c>
      <c r="K835" s="70">
        <f t="shared" si="54"/>
        <v>15</v>
      </c>
      <c r="L835" s="139" t="str">
        <f t="shared" ref="L835:L898" si="57">IF(K835&lt;=1,"Çok Düşük Risk",IF(K835&lt;=6,"Düşük Risk",IF(K835&lt;=12,"Orta Risk",IF(K835&lt;=20,"Yüksek Seviye",IF(K835&lt;=25,"Çok Yüksek Seviye",)))))</f>
        <v>Yüksek Seviye</v>
      </c>
      <c r="M835" s="185" t="s">
        <v>2796</v>
      </c>
      <c r="N835" s="232" t="s">
        <v>2797</v>
      </c>
      <c r="O835" s="152"/>
      <c r="P835" s="152"/>
      <c r="Q835" s="153" t="s">
        <v>132</v>
      </c>
      <c r="R835" s="151">
        <v>1</v>
      </c>
      <c r="S835" s="151">
        <v>5</v>
      </c>
      <c r="T835" s="70">
        <f t="shared" si="55"/>
        <v>5</v>
      </c>
      <c r="U835" s="134" t="str">
        <f t="shared" si="56"/>
        <v>Katlanılabilir Riskler</v>
      </c>
      <c r="V835" s="80"/>
      <c r="W835" s="75" t="s">
        <v>136</v>
      </c>
    </row>
    <row r="836" spans="1:23" ht="161.25">
      <c r="A836" s="104">
        <v>833</v>
      </c>
      <c r="B836" s="77"/>
      <c r="C836" s="155" t="s">
        <v>2183</v>
      </c>
      <c r="D836" s="111" t="s">
        <v>26</v>
      </c>
      <c r="E836" s="110" t="s">
        <v>1180</v>
      </c>
      <c r="F836" s="178" t="s">
        <v>1073</v>
      </c>
      <c r="G836" s="122" t="s">
        <v>1151</v>
      </c>
      <c r="H836" s="182" t="s">
        <v>2737</v>
      </c>
      <c r="I836" s="149">
        <v>3</v>
      </c>
      <c r="J836" s="150">
        <v>5</v>
      </c>
      <c r="K836" s="70">
        <f t="shared" ref="K836:K899" si="58">I836*J836</f>
        <v>15</v>
      </c>
      <c r="L836" s="139" t="str">
        <f t="shared" si="57"/>
        <v>Yüksek Seviye</v>
      </c>
      <c r="M836" s="185" t="s">
        <v>2798</v>
      </c>
      <c r="N836" s="232" t="s">
        <v>2797</v>
      </c>
      <c r="O836" s="152"/>
      <c r="P836" s="152"/>
      <c r="Q836" s="153" t="s">
        <v>132</v>
      </c>
      <c r="R836" s="151">
        <v>1</v>
      </c>
      <c r="S836" s="151">
        <v>5</v>
      </c>
      <c r="T836" s="70">
        <f t="shared" ref="T836:T899" si="59">R836*S836</f>
        <v>5</v>
      </c>
      <c r="U836" s="134" t="str">
        <f t="shared" ref="U836:U899" si="60">IF(T836&lt;=2,"Önemsiz Riskler",IF(T836&lt;=6,"Katlanılabilir Riskler",IF(T836&lt;=12,"Orta Düzeydeki Riskler",IF(T836&lt;=20,"Önemli Riskler",IF(T836&lt;=25,"Kabul Edilemez Riskler")))))</f>
        <v>Katlanılabilir Riskler</v>
      </c>
      <c r="V836" s="80"/>
      <c r="W836" s="75" t="s">
        <v>136</v>
      </c>
    </row>
    <row r="837" spans="1:23" ht="161.25">
      <c r="A837" s="104">
        <v>834</v>
      </c>
      <c r="B837" s="77"/>
      <c r="C837" s="155" t="s">
        <v>2184</v>
      </c>
      <c r="D837" s="111" t="s">
        <v>26</v>
      </c>
      <c r="E837" s="110" t="s">
        <v>1180</v>
      </c>
      <c r="F837" s="178" t="s">
        <v>1074</v>
      </c>
      <c r="G837" s="122" t="s">
        <v>1151</v>
      </c>
      <c r="H837" s="182" t="s">
        <v>2738</v>
      </c>
      <c r="I837" s="149">
        <v>3</v>
      </c>
      <c r="J837" s="150">
        <v>4</v>
      </c>
      <c r="K837" s="70">
        <f t="shared" si="58"/>
        <v>12</v>
      </c>
      <c r="L837" s="139" t="str">
        <f t="shared" si="57"/>
        <v>Orta Risk</v>
      </c>
      <c r="M837" s="185" t="s">
        <v>2799</v>
      </c>
      <c r="N837" s="232" t="s">
        <v>2800</v>
      </c>
      <c r="O837" s="152"/>
      <c r="P837" s="152"/>
      <c r="Q837" s="153" t="s">
        <v>132</v>
      </c>
      <c r="R837" s="151">
        <v>1</v>
      </c>
      <c r="S837" s="151">
        <v>4</v>
      </c>
      <c r="T837" s="70">
        <f t="shared" si="59"/>
        <v>4</v>
      </c>
      <c r="U837" s="134" t="str">
        <f t="shared" si="60"/>
        <v>Katlanılabilir Riskler</v>
      </c>
      <c r="V837" s="80"/>
      <c r="W837" s="75" t="s">
        <v>136</v>
      </c>
    </row>
    <row r="838" spans="1:23" ht="161.25">
      <c r="A838" s="104">
        <v>835</v>
      </c>
      <c r="B838" s="77"/>
      <c r="C838" s="155" t="s">
        <v>2185</v>
      </c>
      <c r="D838" s="111" t="s">
        <v>26</v>
      </c>
      <c r="E838" s="110" t="s">
        <v>1180</v>
      </c>
      <c r="F838" s="178" t="s">
        <v>1075</v>
      </c>
      <c r="G838" s="122" t="s">
        <v>1151</v>
      </c>
      <c r="H838" s="182" t="s">
        <v>2739</v>
      </c>
      <c r="I838" s="149">
        <v>3</v>
      </c>
      <c r="J838" s="150">
        <v>5</v>
      </c>
      <c r="K838" s="70">
        <f t="shared" si="58"/>
        <v>15</v>
      </c>
      <c r="L838" s="139" t="str">
        <f t="shared" si="57"/>
        <v>Yüksek Seviye</v>
      </c>
      <c r="M838" s="185" t="s">
        <v>2801</v>
      </c>
      <c r="N838" s="232" t="s">
        <v>2802</v>
      </c>
      <c r="O838" s="152"/>
      <c r="P838" s="152"/>
      <c r="Q838" s="153" t="s">
        <v>132</v>
      </c>
      <c r="R838" s="151">
        <v>1</v>
      </c>
      <c r="S838" s="151">
        <v>5</v>
      </c>
      <c r="T838" s="70">
        <f t="shared" si="59"/>
        <v>5</v>
      </c>
      <c r="U838" s="134" t="str">
        <f t="shared" si="60"/>
        <v>Katlanılabilir Riskler</v>
      </c>
      <c r="V838" s="80"/>
      <c r="W838" s="75" t="s">
        <v>136</v>
      </c>
    </row>
    <row r="839" spans="1:23" ht="161.25">
      <c r="A839" s="104">
        <v>836</v>
      </c>
      <c r="B839" s="77"/>
      <c r="C839" s="155" t="s">
        <v>2186</v>
      </c>
      <c r="D839" s="111" t="s">
        <v>26</v>
      </c>
      <c r="E839" s="110" t="s">
        <v>1180</v>
      </c>
      <c r="F839" s="178" t="s">
        <v>1076</v>
      </c>
      <c r="G839" s="122" t="s">
        <v>1151</v>
      </c>
      <c r="H839" s="182" t="s">
        <v>2739</v>
      </c>
      <c r="I839" s="149">
        <v>3</v>
      </c>
      <c r="J839" s="150">
        <v>5</v>
      </c>
      <c r="K839" s="70">
        <f t="shared" si="58"/>
        <v>15</v>
      </c>
      <c r="L839" s="139" t="str">
        <f t="shared" si="57"/>
        <v>Yüksek Seviye</v>
      </c>
      <c r="M839" s="185" t="s">
        <v>2803</v>
      </c>
      <c r="N839" s="232" t="s">
        <v>2804</v>
      </c>
      <c r="O839" s="152"/>
      <c r="P839" s="152"/>
      <c r="Q839" s="153" t="s">
        <v>132</v>
      </c>
      <c r="R839" s="151">
        <v>1</v>
      </c>
      <c r="S839" s="151">
        <v>5</v>
      </c>
      <c r="T839" s="70">
        <f t="shared" si="59"/>
        <v>5</v>
      </c>
      <c r="U839" s="134" t="str">
        <f t="shared" si="60"/>
        <v>Katlanılabilir Riskler</v>
      </c>
      <c r="V839" s="80"/>
      <c r="W839" s="75" t="s">
        <v>136</v>
      </c>
    </row>
    <row r="840" spans="1:23" ht="161.25">
      <c r="A840" s="104">
        <v>837</v>
      </c>
      <c r="B840" s="77"/>
      <c r="C840" s="155" t="s">
        <v>2187</v>
      </c>
      <c r="D840" s="111" t="s">
        <v>26</v>
      </c>
      <c r="E840" s="110" t="s">
        <v>1180</v>
      </c>
      <c r="F840" s="178" t="s">
        <v>1077</v>
      </c>
      <c r="G840" s="122" t="s">
        <v>1151</v>
      </c>
      <c r="H840" s="182" t="s">
        <v>2723</v>
      </c>
      <c r="I840" s="149">
        <v>3</v>
      </c>
      <c r="J840" s="150">
        <v>4</v>
      </c>
      <c r="K840" s="70">
        <f t="shared" si="58"/>
        <v>12</v>
      </c>
      <c r="L840" s="139" t="str">
        <f t="shared" si="57"/>
        <v>Orta Risk</v>
      </c>
      <c r="M840" s="223" t="s">
        <v>2805</v>
      </c>
      <c r="N840" s="232" t="s">
        <v>2806</v>
      </c>
      <c r="O840" s="152"/>
      <c r="P840" s="152"/>
      <c r="Q840" s="153" t="s">
        <v>132</v>
      </c>
      <c r="R840" s="151">
        <v>1</v>
      </c>
      <c r="S840" s="151">
        <v>4</v>
      </c>
      <c r="T840" s="70">
        <f t="shared" si="59"/>
        <v>4</v>
      </c>
      <c r="U840" s="134" t="str">
        <f t="shared" si="60"/>
        <v>Katlanılabilir Riskler</v>
      </c>
      <c r="V840" s="80"/>
      <c r="W840" s="75" t="s">
        <v>136</v>
      </c>
    </row>
    <row r="841" spans="1:23" ht="161.25">
      <c r="A841" s="104">
        <v>838</v>
      </c>
      <c r="B841" s="77"/>
      <c r="C841" s="155" t="s">
        <v>2188</v>
      </c>
      <c r="D841" s="111" t="s">
        <v>26</v>
      </c>
      <c r="E841" s="110" t="s">
        <v>1180</v>
      </c>
      <c r="F841" s="178" t="s">
        <v>1078</v>
      </c>
      <c r="G841" s="122" t="s">
        <v>1151</v>
      </c>
      <c r="H841" s="182" t="s">
        <v>2739</v>
      </c>
      <c r="I841" s="149">
        <v>3</v>
      </c>
      <c r="J841" s="150">
        <v>5</v>
      </c>
      <c r="K841" s="70">
        <f t="shared" si="58"/>
        <v>15</v>
      </c>
      <c r="L841" s="139" t="str">
        <f t="shared" si="57"/>
        <v>Yüksek Seviye</v>
      </c>
      <c r="M841" s="223" t="s">
        <v>2807</v>
      </c>
      <c r="N841" s="232" t="s">
        <v>2808</v>
      </c>
      <c r="O841" s="152"/>
      <c r="P841" s="152"/>
      <c r="Q841" s="153" t="s">
        <v>132</v>
      </c>
      <c r="R841" s="151">
        <v>1</v>
      </c>
      <c r="S841" s="151">
        <v>4</v>
      </c>
      <c r="T841" s="70">
        <f t="shared" si="59"/>
        <v>4</v>
      </c>
      <c r="U841" s="134" t="str">
        <f t="shared" si="60"/>
        <v>Katlanılabilir Riskler</v>
      </c>
      <c r="V841" s="80"/>
      <c r="W841" s="75" t="s">
        <v>136</v>
      </c>
    </row>
    <row r="842" spans="1:23" ht="161.25">
      <c r="A842" s="104">
        <v>839</v>
      </c>
      <c r="B842" s="77"/>
      <c r="C842" s="155" t="s">
        <v>2189</v>
      </c>
      <c r="D842" s="111" t="s">
        <v>26</v>
      </c>
      <c r="E842" s="110" t="s">
        <v>1180</v>
      </c>
      <c r="F842" s="178" t="s">
        <v>1079</v>
      </c>
      <c r="G842" s="122" t="s">
        <v>1151</v>
      </c>
      <c r="H842" s="182" t="s">
        <v>2739</v>
      </c>
      <c r="I842" s="149">
        <v>3</v>
      </c>
      <c r="J842" s="150">
        <v>4</v>
      </c>
      <c r="K842" s="70">
        <f t="shared" si="58"/>
        <v>12</v>
      </c>
      <c r="L842" s="139" t="str">
        <f t="shared" si="57"/>
        <v>Orta Risk</v>
      </c>
      <c r="M842" s="223" t="s">
        <v>2809</v>
      </c>
      <c r="N842" s="232" t="s">
        <v>133</v>
      </c>
      <c r="O842" s="152"/>
      <c r="P842" s="152"/>
      <c r="Q842" s="153" t="s">
        <v>132</v>
      </c>
      <c r="R842" s="151">
        <v>1</v>
      </c>
      <c r="S842" s="151">
        <v>4</v>
      </c>
      <c r="T842" s="70">
        <f t="shared" si="59"/>
        <v>4</v>
      </c>
      <c r="U842" s="134" t="str">
        <f t="shared" si="60"/>
        <v>Katlanılabilir Riskler</v>
      </c>
      <c r="V842" s="80"/>
      <c r="W842" s="75" t="s">
        <v>136</v>
      </c>
    </row>
    <row r="843" spans="1:23" ht="161.25">
      <c r="A843" s="104">
        <v>840</v>
      </c>
      <c r="B843" s="77"/>
      <c r="C843" s="155" t="s">
        <v>2190</v>
      </c>
      <c r="D843" s="111" t="s">
        <v>26</v>
      </c>
      <c r="E843" s="110" t="s">
        <v>1180</v>
      </c>
      <c r="F843" s="178" t="s">
        <v>1080</v>
      </c>
      <c r="G843" s="122" t="s">
        <v>1151</v>
      </c>
      <c r="H843" s="182" t="s">
        <v>2739</v>
      </c>
      <c r="I843" s="149">
        <v>3</v>
      </c>
      <c r="J843" s="150">
        <v>4</v>
      </c>
      <c r="K843" s="70">
        <f t="shared" si="58"/>
        <v>12</v>
      </c>
      <c r="L843" s="139" t="str">
        <f t="shared" si="57"/>
        <v>Orta Risk</v>
      </c>
      <c r="M843" s="223" t="s">
        <v>2810</v>
      </c>
      <c r="N843" s="232" t="s">
        <v>133</v>
      </c>
      <c r="O843" s="152"/>
      <c r="P843" s="152"/>
      <c r="Q843" s="153" t="s">
        <v>132</v>
      </c>
      <c r="R843" s="151">
        <v>1</v>
      </c>
      <c r="S843" s="151">
        <v>4</v>
      </c>
      <c r="T843" s="70">
        <f t="shared" si="59"/>
        <v>4</v>
      </c>
      <c r="U843" s="134" t="str">
        <f t="shared" si="60"/>
        <v>Katlanılabilir Riskler</v>
      </c>
      <c r="V843" s="80"/>
      <c r="W843" s="75" t="s">
        <v>136</v>
      </c>
    </row>
    <row r="844" spans="1:23" ht="161.25">
      <c r="A844" s="104">
        <v>841</v>
      </c>
      <c r="B844" s="77"/>
      <c r="C844" s="155" t="s">
        <v>2191</v>
      </c>
      <c r="D844" s="111" t="s">
        <v>26</v>
      </c>
      <c r="E844" s="110" t="s">
        <v>1180</v>
      </c>
      <c r="F844" s="178" t="s">
        <v>1081</v>
      </c>
      <c r="G844" s="122" t="s">
        <v>1151</v>
      </c>
      <c r="H844" s="182" t="s">
        <v>2740</v>
      </c>
      <c r="I844" s="149">
        <v>3</v>
      </c>
      <c r="J844" s="150">
        <v>5</v>
      </c>
      <c r="K844" s="70">
        <f t="shared" si="58"/>
        <v>15</v>
      </c>
      <c r="L844" s="139" t="str">
        <f t="shared" si="57"/>
        <v>Yüksek Seviye</v>
      </c>
      <c r="M844" s="223" t="s">
        <v>2811</v>
      </c>
      <c r="N844" s="232" t="s">
        <v>133</v>
      </c>
      <c r="O844" s="152"/>
      <c r="P844" s="152"/>
      <c r="Q844" s="153" t="s">
        <v>132</v>
      </c>
      <c r="R844" s="151">
        <v>1</v>
      </c>
      <c r="S844" s="151">
        <v>5</v>
      </c>
      <c r="T844" s="70">
        <f t="shared" si="59"/>
        <v>5</v>
      </c>
      <c r="U844" s="134" t="str">
        <f t="shared" si="60"/>
        <v>Katlanılabilir Riskler</v>
      </c>
      <c r="V844" s="80"/>
      <c r="W844" s="75" t="s">
        <v>136</v>
      </c>
    </row>
    <row r="845" spans="1:23" ht="161.25">
      <c r="A845" s="104">
        <v>842</v>
      </c>
      <c r="B845" s="77"/>
      <c r="C845" s="155" t="s">
        <v>2192</v>
      </c>
      <c r="D845" s="111" t="s">
        <v>26</v>
      </c>
      <c r="E845" s="110" t="s">
        <v>1180</v>
      </c>
      <c r="F845" s="178" t="s">
        <v>1031</v>
      </c>
      <c r="G845" s="122" t="s">
        <v>1151</v>
      </c>
      <c r="H845" s="182" t="s">
        <v>2741</v>
      </c>
      <c r="I845" s="149">
        <v>3</v>
      </c>
      <c r="J845" s="150">
        <v>5</v>
      </c>
      <c r="K845" s="70">
        <f t="shared" si="58"/>
        <v>15</v>
      </c>
      <c r="L845" s="139" t="str">
        <f t="shared" si="57"/>
        <v>Yüksek Seviye</v>
      </c>
      <c r="M845" s="223" t="s">
        <v>2812</v>
      </c>
      <c r="N845" s="232" t="s">
        <v>2813</v>
      </c>
      <c r="O845" s="152"/>
      <c r="P845" s="152"/>
      <c r="Q845" s="153" t="s">
        <v>132</v>
      </c>
      <c r="R845" s="151">
        <v>1</v>
      </c>
      <c r="S845" s="151">
        <v>5</v>
      </c>
      <c r="T845" s="70">
        <f t="shared" si="59"/>
        <v>5</v>
      </c>
      <c r="U845" s="134" t="str">
        <f t="shared" si="60"/>
        <v>Katlanılabilir Riskler</v>
      </c>
      <c r="V845" s="80"/>
      <c r="W845" s="75" t="s">
        <v>136</v>
      </c>
    </row>
    <row r="846" spans="1:23" ht="161.25">
      <c r="A846" s="104">
        <v>843</v>
      </c>
      <c r="B846" s="77"/>
      <c r="C846" s="155" t="s">
        <v>2193</v>
      </c>
      <c r="D846" s="111" t="s">
        <v>26</v>
      </c>
      <c r="E846" s="110" t="s">
        <v>1180</v>
      </c>
      <c r="F846" s="188"/>
      <c r="G846" s="122" t="s">
        <v>1151</v>
      </c>
      <c r="H846" s="182"/>
      <c r="I846" s="149">
        <v>3</v>
      </c>
      <c r="J846" s="150">
        <v>3</v>
      </c>
      <c r="K846" s="70">
        <f t="shared" si="58"/>
        <v>9</v>
      </c>
      <c r="L846" s="139" t="str">
        <f t="shared" si="57"/>
        <v>Orta Risk</v>
      </c>
      <c r="M846" s="192"/>
      <c r="N846" s="228"/>
      <c r="O846" s="82"/>
      <c r="P846" s="82"/>
      <c r="Q846" s="76" t="s">
        <v>132</v>
      </c>
      <c r="R846" s="70">
        <v>1</v>
      </c>
      <c r="S846" s="70">
        <v>3</v>
      </c>
      <c r="T846" s="70">
        <f t="shared" si="59"/>
        <v>3</v>
      </c>
      <c r="U846" s="134" t="str">
        <f t="shared" si="60"/>
        <v>Katlanılabilir Riskler</v>
      </c>
      <c r="V846" s="80"/>
      <c r="W846" s="75" t="s">
        <v>136</v>
      </c>
    </row>
    <row r="847" spans="1:23" ht="120.75" customHeight="1">
      <c r="A847" s="104">
        <v>844</v>
      </c>
      <c r="B847" s="77"/>
      <c r="C847" s="155" t="s">
        <v>2194</v>
      </c>
      <c r="D847" s="111" t="s">
        <v>26</v>
      </c>
      <c r="E847" s="110" t="s">
        <v>1180</v>
      </c>
      <c r="F847" s="188"/>
      <c r="G847" s="122" t="s">
        <v>1151</v>
      </c>
      <c r="H847" s="182"/>
      <c r="I847" s="149">
        <v>3</v>
      </c>
      <c r="J847" s="150">
        <v>3</v>
      </c>
      <c r="K847" s="70">
        <f t="shared" si="58"/>
        <v>9</v>
      </c>
      <c r="L847" s="139" t="str">
        <f t="shared" si="57"/>
        <v>Orta Risk</v>
      </c>
      <c r="M847" s="192"/>
      <c r="N847" s="228"/>
      <c r="O847" s="82"/>
      <c r="P847" s="82"/>
      <c r="Q847" s="76" t="s">
        <v>132</v>
      </c>
      <c r="R847" s="70">
        <v>1</v>
      </c>
      <c r="S847" s="70">
        <v>3</v>
      </c>
      <c r="T847" s="70">
        <f t="shared" si="59"/>
        <v>3</v>
      </c>
      <c r="U847" s="134" t="str">
        <f t="shared" si="60"/>
        <v>Katlanılabilir Riskler</v>
      </c>
      <c r="V847" s="80"/>
      <c r="W847" s="75" t="s">
        <v>136</v>
      </c>
    </row>
    <row r="848" spans="1:23" ht="161.25">
      <c r="A848" s="104">
        <v>845</v>
      </c>
      <c r="B848" s="77"/>
      <c r="C848" s="155" t="s">
        <v>2195</v>
      </c>
      <c r="D848" s="111" t="s">
        <v>26</v>
      </c>
      <c r="E848" s="110" t="s">
        <v>1180</v>
      </c>
      <c r="F848" s="188"/>
      <c r="G848" s="122" t="s">
        <v>1151</v>
      </c>
      <c r="H848" s="188"/>
      <c r="I848" s="103">
        <v>3</v>
      </c>
      <c r="J848" s="70">
        <v>3</v>
      </c>
      <c r="K848" s="70">
        <f t="shared" si="58"/>
        <v>9</v>
      </c>
      <c r="L848" s="139" t="str">
        <f t="shared" si="57"/>
        <v>Orta Risk</v>
      </c>
      <c r="M848" s="192"/>
      <c r="N848" s="228"/>
      <c r="O848" s="82"/>
      <c r="P848" s="82"/>
      <c r="Q848" s="76" t="s">
        <v>132</v>
      </c>
      <c r="R848" s="70">
        <v>1</v>
      </c>
      <c r="S848" s="70">
        <v>3</v>
      </c>
      <c r="T848" s="70">
        <f t="shared" si="59"/>
        <v>3</v>
      </c>
      <c r="U848" s="134" t="str">
        <f t="shared" si="60"/>
        <v>Katlanılabilir Riskler</v>
      </c>
      <c r="V848" s="80"/>
      <c r="W848" s="75" t="s">
        <v>136</v>
      </c>
    </row>
    <row r="849" spans="1:23" ht="161.25">
      <c r="A849" s="104">
        <v>846</v>
      </c>
      <c r="B849" s="77"/>
      <c r="C849" s="155" t="s">
        <v>2196</v>
      </c>
      <c r="D849" s="111" t="s">
        <v>26</v>
      </c>
      <c r="E849" s="110" t="s">
        <v>1181</v>
      </c>
      <c r="F849" s="178" t="s">
        <v>1082</v>
      </c>
      <c r="G849" s="122" t="s">
        <v>1151</v>
      </c>
      <c r="H849" s="182" t="s">
        <v>2712</v>
      </c>
      <c r="I849" s="147">
        <v>5</v>
      </c>
      <c r="J849" s="148">
        <v>5</v>
      </c>
      <c r="K849" s="70">
        <f t="shared" si="58"/>
        <v>25</v>
      </c>
      <c r="L849" s="139" t="str">
        <f t="shared" si="57"/>
        <v>Çok Yüksek Seviye</v>
      </c>
      <c r="M849" s="185" t="s">
        <v>2742</v>
      </c>
      <c r="N849" s="232" t="s">
        <v>2743</v>
      </c>
      <c r="O849" s="160"/>
      <c r="P849" s="160"/>
      <c r="Q849" s="161" t="s">
        <v>132</v>
      </c>
      <c r="R849" s="159">
        <v>1</v>
      </c>
      <c r="S849" s="159">
        <v>5</v>
      </c>
      <c r="T849" s="70">
        <f t="shared" si="59"/>
        <v>5</v>
      </c>
      <c r="U849" s="134" t="str">
        <f t="shared" si="60"/>
        <v>Katlanılabilir Riskler</v>
      </c>
      <c r="V849" s="80"/>
      <c r="W849" s="75" t="s">
        <v>136</v>
      </c>
    </row>
    <row r="850" spans="1:23" ht="161.25">
      <c r="A850" s="104">
        <v>847</v>
      </c>
      <c r="B850" s="77"/>
      <c r="C850" s="155" t="s">
        <v>2197</v>
      </c>
      <c r="D850" s="111" t="s">
        <v>26</v>
      </c>
      <c r="E850" s="110" t="s">
        <v>1181</v>
      </c>
      <c r="F850" s="178" t="s">
        <v>1083</v>
      </c>
      <c r="G850" s="122" t="s">
        <v>1151</v>
      </c>
      <c r="H850" s="182" t="s">
        <v>2713</v>
      </c>
      <c r="I850" s="147">
        <v>5</v>
      </c>
      <c r="J850" s="148">
        <v>4</v>
      </c>
      <c r="K850" s="70">
        <f t="shared" si="58"/>
        <v>20</v>
      </c>
      <c r="L850" s="139" t="str">
        <f t="shared" si="57"/>
        <v>Yüksek Seviye</v>
      </c>
      <c r="M850" s="185" t="s">
        <v>2744</v>
      </c>
      <c r="N850" s="235" t="s">
        <v>2745</v>
      </c>
      <c r="O850" s="160"/>
      <c r="P850" s="160"/>
      <c r="Q850" s="161" t="s">
        <v>132</v>
      </c>
      <c r="R850" s="159">
        <v>1</v>
      </c>
      <c r="S850" s="159">
        <v>4</v>
      </c>
      <c r="T850" s="70">
        <f t="shared" si="59"/>
        <v>4</v>
      </c>
      <c r="U850" s="134" t="str">
        <f t="shared" si="60"/>
        <v>Katlanılabilir Riskler</v>
      </c>
      <c r="V850" s="80"/>
      <c r="W850" s="75" t="s">
        <v>136</v>
      </c>
    </row>
    <row r="851" spans="1:23" ht="161.25">
      <c r="A851" s="104">
        <v>848</v>
      </c>
      <c r="B851" s="77"/>
      <c r="C851" s="155" t="s">
        <v>2198</v>
      </c>
      <c r="D851" s="111" t="s">
        <v>26</v>
      </c>
      <c r="E851" s="110" t="s">
        <v>1181</v>
      </c>
      <c r="F851" s="178" t="s">
        <v>1042</v>
      </c>
      <c r="G851" s="122" t="s">
        <v>1151</v>
      </c>
      <c r="H851" s="182" t="s">
        <v>2714</v>
      </c>
      <c r="I851" s="147">
        <v>5</v>
      </c>
      <c r="J851" s="148">
        <v>4</v>
      </c>
      <c r="K851" s="70">
        <f t="shared" si="58"/>
        <v>20</v>
      </c>
      <c r="L851" s="139" t="str">
        <f t="shared" si="57"/>
        <v>Yüksek Seviye</v>
      </c>
      <c r="M851" s="185" t="s">
        <v>2746</v>
      </c>
      <c r="N851" s="235" t="s">
        <v>2745</v>
      </c>
      <c r="O851" s="160"/>
      <c r="P851" s="160"/>
      <c r="Q851" s="161" t="s">
        <v>132</v>
      </c>
      <c r="R851" s="159">
        <v>1</v>
      </c>
      <c r="S851" s="159">
        <v>3</v>
      </c>
      <c r="T851" s="70">
        <f t="shared" si="59"/>
        <v>3</v>
      </c>
      <c r="U851" s="134" t="str">
        <f t="shared" si="60"/>
        <v>Katlanılabilir Riskler</v>
      </c>
      <c r="V851" s="80"/>
      <c r="W851" s="75" t="s">
        <v>136</v>
      </c>
    </row>
    <row r="852" spans="1:23" ht="161.25">
      <c r="A852" s="104">
        <v>849</v>
      </c>
      <c r="B852" s="77"/>
      <c r="C852" s="155" t="s">
        <v>2199</v>
      </c>
      <c r="D852" s="111" t="s">
        <v>26</v>
      </c>
      <c r="E852" s="110" t="s">
        <v>1181</v>
      </c>
      <c r="F852" s="178" t="s">
        <v>1043</v>
      </c>
      <c r="G852" s="122" t="s">
        <v>1151</v>
      </c>
      <c r="H852" s="182" t="s">
        <v>2714</v>
      </c>
      <c r="I852" s="147">
        <v>5</v>
      </c>
      <c r="J852" s="148">
        <v>4</v>
      </c>
      <c r="K852" s="70">
        <f t="shared" si="58"/>
        <v>20</v>
      </c>
      <c r="L852" s="139" t="str">
        <f t="shared" si="57"/>
        <v>Yüksek Seviye</v>
      </c>
      <c r="M852" s="223" t="s">
        <v>2747</v>
      </c>
      <c r="N852" s="235" t="s">
        <v>2748</v>
      </c>
      <c r="O852" s="160"/>
      <c r="P852" s="160"/>
      <c r="Q852" s="161" t="s">
        <v>132</v>
      </c>
      <c r="R852" s="159">
        <v>1</v>
      </c>
      <c r="S852" s="159">
        <v>4</v>
      </c>
      <c r="T852" s="70">
        <f t="shared" si="59"/>
        <v>4</v>
      </c>
      <c r="U852" s="134" t="str">
        <f t="shared" si="60"/>
        <v>Katlanılabilir Riskler</v>
      </c>
      <c r="V852" s="80"/>
      <c r="W852" s="75" t="s">
        <v>136</v>
      </c>
    </row>
    <row r="853" spans="1:23" ht="161.25">
      <c r="A853" s="104">
        <v>850</v>
      </c>
      <c r="B853" s="77"/>
      <c r="C853" s="155" t="s">
        <v>2200</v>
      </c>
      <c r="D853" s="111" t="s">
        <v>26</v>
      </c>
      <c r="E853" s="110" t="s">
        <v>1181</v>
      </c>
      <c r="F853" s="178" t="s">
        <v>1084</v>
      </c>
      <c r="G853" s="122" t="s">
        <v>1151</v>
      </c>
      <c r="H853" s="182" t="s">
        <v>2715</v>
      </c>
      <c r="I853" s="147">
        <v>5</v>
      </c>
      <c r="J853" s="148">
        <v>4</v>
      </c>
      <c r="K853" s="70">
        <f t="shared" si="58"/>
        <v>20</v>
      </c>
      <c r="L853" s="139" t="str">
        <f t="shared" si="57"/>
        <v>Yüksek Seviye</v>
      </c>
      <c r="M853" s="185" t="s">
        <v>2749</v>
      </c>
      <c r="N853" s="235" t="s">
        <v>2750</v>
      </c>
      <c r="O853" s="160"/>
      <c r="P853" s="160"/>
      <c r="Q853" s="161" t="s">
        <v>132</v>
      </c>
      <c r="R853" s="159">
        <v>1</v>
      </c>
      <c r="S853" s="159">
        <v>4</v>
      </c>
      <c r="T853" s="70">
        <f t="shared" si="59"/>
        <v>4</v>
      </c>
      <c r="U853" s="134" t="str">
        <f t="shared" si="60"/>
        <v>Katlanılabilir Riskler</v>
      </c>
      <c r="V853" s="80"/>
      <c r="W853" s="75" t="s">
        <v>136</v>
      </c>
    </row>
    <row r="854" spans="1:23" ht="161.25">
      <c r="A854" s="104">
        <v>851</v>
      </c>
      <c r="B854" s="77"/>
      <c r="C854" s="155" t="s">
        <v>2201</v>
      </c>
      <c r="D854" s="111" t="s">
        <v>26</v>
      </c>
      <c r="E854" s="110" t="s">
        <v>1181</v>
      </c>
      <c r="F854" s="178" t="s">
        <v>1085</v>
      </c>
      <c r="G854" s="122" t="s">
        <v>1151</v>
      </c>
      <c r="H854" s="182" t="s">
        <v>2715</v>
      </c>
      <c r="I854" s="147">
        <v>5</v>
      </c>
      <c r="J854" s="148">
        <v>4</v>
      </c>
      <c r="K854" s="70">
        <f t="shared" si="58"/>
        <v>20</v>
      </c>
      <c r="L854" s="139" t="str">
        <f t="shared" si="57"/>
        <v>Yüksek Seviye</v>
      </c>
      <c r="M854" s="185" t="s">
        <v>2751</v>
      </c>
      <c r="N854" s="235" t="s">
        <v>2750</v>
      </c>
      <c r="O854" s="160"/>
      <c r="P854" s="160"/>
      <c r="Q854" s="161" t="s">
        <v>132</v>
      </c>
      <c r="R854" s="159">
        <v>1</v>
      </c>
      <c r="S854" s="159">
        <v>4</v>
      </c>
      <c r="T854" s="70">
        <f t="shared" si="59"/>
        <v>4</v>
      </c>
      <c r="U854" s="134" t="str">
        <f t="shared" si="60"/>
        <v>Katlanılabilir Riskler</v>
      </c>
      <c r="V854" s="80"/>
      <c r="W854" s="75" t="s">
        <v>136</v>
      </c>
    </row>
    <row r="855" spans="1:23" ht="161.25">
      <c r="A855" s="104">
        <v>852</v>
      </c>
      <c r="B855" s="77"/>
      <c r="C855" s="155" t="s">
        <v>2202</v>
      </c>
      <c r="D855" s="111" t="s">
        <v>26</v>
      </c>
      <c r="E855" s="110" t="s">
        <v>1181</v>
      </c>
      <c r="F855" s="178" t="s">
        <v>1046</v>
      </c>
      <c r="G855" s="122" t="s">
        <v>1151</v>
      </c>
      <c r="H855" s="182" t="s">
        <v>2716</v>
      </c>
      <c r="I855" s="147">
        <v>3</v>
      </c>
      <c r="J855" s="148">
        <v>5</v>
      </c>
      <c r="K855" s="70">
        <f t="shared" si="58"/>
        <v>15</v>
      </c>
      <c r="L855" s="139" t="str">
        <f t="shared" si="57"/>
        <v>Yüksek Seviye</v>
      </c>
      <c r="M855" s="185" t="s">
        <v>2752</v>
      </c>
      <c r="N855" s="235" t="s">
        <v>2753</v>
      </c>
      <c r="O855" s="160"/>
      <c r="P855" s="160"/>
      <c r="Q855" s="161" t="s">
        <v>132</v>
      </c>
      <c r="R855" s="159">
        <v>1</v>
      </c>
      <c r="S855" s="159">
        <v>5</v>
      </c>
      <c r="T855" s="70">
        <f t="shared" si="59"/>
        <v>5</v>
      </c>
      <c r="U855" s="134" t="str">
        <f t="shared" si="60"/>
        <v>Katlanılabilir Riskler</v>
      </c>
      <c r="V855" s="80"/>
      <c r="W855" s="75" t="s">
        <v>136</v>
      </c>
    </row>
    <row r="856" spans="1:23" ht="161.25">
      <c r="A856" s="104">
        <v>853</v>
      </c>
      <c r="B856" s="77"/>
      <c r="C856" s="155" t="s">
        <v>2203</v>
      </c>
      <c r="D856" s="111" t="s">
        <v>26</v>
      </c>
      <c r="E856" s="110" t="s">
        <v>1181</v>
      </c>
      <c r="F856" s="178" t="s">
        <v>1047</v>
      </c>
      <c r="G856" s="122" t="s">
        <v>1151</v>
      </c>
      <c r="H856" s="182" t="s">
        <v>2717</v>
      </c>
      <c r="I856" s="147">
        <v>3</v>
      </c>
      <c r="J856" s="148">
        <v>5</v>
      </c>
      <c r="K856" s="70">
        <f t="shared" si="58"/>
        <v>15</v>
      </c>
      <c r="L856" s="139" t="str">
        <f t="shared" si="57"/>
        <v>Yüksek Seviye</v>
      </c>
      <c r="M856" s="185" t="s">
        <v>2754</v>
      </c>
      <c r="N856" s="232" t="s">
        <v>2755</v>
      </c>
      <c r="O856" s="160"/>
      <c r="P856" s="160"/>
      <c r="Q856" s="161" t="s">
        <v>132</v>
      </c>
      <c r="R856" s="159">
        <v>1</v>
      </c>
      <c r="S856" s="159">
        <v>5</v>
      </c>
      <c r="T856" s="70">
        <f t="shared" si="59"/>
        <v>5</v>
      </c>
      <c r="U856" s="134" t="str">
        <f t="shared" si="60"/>
        <v>Katlanılabilir Riskler</v>
      </c>
      <c r="V856" s="80"/>
      <c r="W856" s="75" t="s">
        <v>136</v>
      </c>
    </row>
    <row r="857" spans="1:23" ht="161.25">
      <c r="A857" s="104">
        <v>854</v>
      </c>
      <c r="B857" s="77"/>
      <c r="C857" s="155" t="s">
        <v>2204</v>
      </c>
      <c r="D857" s="111" t="s">
        <v>26</v>
      </c>
      <c r="E857" s="110" t="s">
        <v>1181</v>
      </c>
      <c r="F857" s="178" t="s">
        <v>1048</v>
      </c>
      <c r="G857" s="122" t="s">
        <v>1151</v>
      </c>
      <c r="H857" s="182" t="s">
        <v>2718</v>
      </c>
      <c r="I857" s="147">
        <v>3</v>
      </c>
      <c r="J857" s="148">
        <v>5</v>
      </c>
      <c r="K857" s="70">
        <f t="shared" si="58"/>
        <v>15</v>
      </c>
      <c r="L857" s="139" t="str">
        <f t="shared" si="57"/>
        <v>Yüksek Seviye</v>
      </c>
      <c r="M857" s="185" t="s">
        <v>2756</v>
      </c>
      <c r="N857" s="232" t="s">
        <v>2755</v>
      </c>
      <c r="O857" s="160"/>
      <c r="P857" s="160"/>
      <c r="Q857" s="161" t="s">
        <v>132</v>
      </c>
      <c r="R857" s="159">
        <v>1</v>
      </c>
      <c r="S857" s="159">
        <v>5</v>
      </c>
      <c r="T857" s="70">
        <f t="shared" si="59"/>
        <v>5</v>
      </c>
      <c r="U857" s="134" t="str">
        <f t="shared" si="60"/>
        <v>Katlanılabilir Riskler</v>
      </c>
      <c r="V857" s="80"/>
      <c r="W857" s="75" t="s">
        <v>136</v>
      </c>
    </row>
    <row r="858" spans="1:23" ht="161.25">
      <c r="A858" s="104">
        <v>855</v>
      </c>
      <c r="B858" s="77"/>
      <c r="C858" s="155" t="s">
        <v>2205</v>
      </c>
      <c r="D858" s="111" t="s">
        <v>26</v>
      </c>
      <c r="E858" s="110" t="s">
        <v>1181</v>
      </c>
      <c r="F858" s="178" t="s">
        <v>1049</v>
      </c>
      <c r="G858" s="122" t="s">
        <v>1151</v>
      </c>
      <c r="H858" s="182" t="s">
        <v>2719</v>
      </c>
      <c r="I858" s="147">
        <v>3</v>
      </c>
      <c r="J858" s="148">
        <v>5</v>
      </c>
      <c r="K858" s="70">
        <f t="shared" si="58"/>
        <v>15</v>
      </c>
      <c r="L858" s="139" t="str">
        <f t="shared" si="57"/>
        <v>Yüksek Seviye</v>
      </c>
      <c r="M858" s="185" t="s">
        <v>2757</v>
      </c>
      <c r="N858" s="232" t="s">
        <v>2758</v>
      </c>
      <c r="O858" s="160"/>
      <c r="P858" s="160"/>
      <c r="Q858" s="161" t="s">
        <v>132</v>
      </c>
      <c r="R858" s="159">
        <v>1</v>
      </c>
      <c r="S858" s="159">
        <v>5</v>
      </c>
      <c r="T858" s="70">
        <f t="shared" si="59"/>
        <v>5</v>
      </c>
      <c r="U858" s="134" t="str">
        <f t="shared" si="60"/>
        <v>Katlanılabilir Riskler</v>
      </c>
      <c r="V858" s="80"/>
      <c r="W858" s="75" t="s">
        <v>136</v>
      </c>
    </row>
    <row r="859" spans="1:23" ht="161.25">
      <c r="A859" s="104">
        <v>856</v>
      </c>
      <c r="B859" s="77"/>
      <c r="C859" s="155" t="s">
        <v>2206</v>
      </c>
      <c r="D859" s="111" t="s">
        <v>26</v>
      </c>
      <c r="E859" s="110" t="s">
        <v>1181</v>
      </c>
      <c r="F859" s="178" t="s">
        <v>1050</v>
      </c>
      <c r="G859" s="122" t="s">
        <v>1151</v>
      </c>
      <c r="H859" s="182" t="s">
        <v>2720</v>
      </c>
      <c r="I859" s="147">
        <v>5</v>
      </c>
      <c r="J859" s="148">
        <v>4</v>
      </c>
      <c r="K859" s="70">
        <f t="shared" si="58"/>
        <v>20</v>
      </c>
      <c r="L859" s="139" t="str">
        <f t="shared" si="57"/>
        <v>Yüksek Seviye</v>
      </c>
      <c r="M859" s="185" t="s">
        <v>2759</v>
      </c>
      <c r="N859" s="232" t="s">
        <v>2760</v>
      </c>
      <c r="O859" s="160"/>
      <c r="P859" s="160"/>
      <c r="Q859" s="161" t="s">
        <v>132</v>
      </c>
      <c r="R859" s="159">
        <v>1</v>
      </c>
      <c r="S859" s="159">
        <v>4</v>
      </c>
      <c r="T859" s="70">
        <f t="shared" si="59"/>
        <v>4</v>
      </c>
      <c r="U859" s="134" t="str">
        <f t="shared" si="60"/>
        <v>Katlanılabilir Riskler</v>
      </c>
      <c r="V859" s="80"/>
      <c r="W859" s="75" t="s">
        <v>136</v>
      </c>
    </row>
    <row r="860" spans="1:23" ht="161.25">
      <c r="A860" s="104">
        <v>857</v>
      </c>
      <c r="B860" s="77"/>
      <c r="C860" s="155" t="s">
        <v>2207</v>
      </c>
      <c r="D860" s="111" t="s">
        <v>26</v>
      </c>
      <c r="E860" s="110" t="s">
        <v>1181</v>
      </c>
      <c r="F860" s="178" t="s">
        <v>1086</v>
      </c>
      <c r="G860" s="122" t="s">
        <v>1151</v>
      </c>
      <c r="H860" s="182" t="s">
        <v>2721</v>
      </c>
      <c r="I860" s="147">
        <v>5</v>
      </c>
      <c r="J860" s="148">
        <v>4</v>
      </c>
      <c r="K860" s="70">
        <f t="shared" si="58"/>
        <v>20</v>
      </c>
      <c r="L860" s="139" t="str">
        <f t="shared" si="57"/>
        <v>Yüksek Seviye</v>
      </c>
      <c r="M860" s="185" t="s">
        <v>2761</v>
      </c>
      <c r="N860" s="232" t="s">
        <v>2762</v>
      </c>
      <c r="O860" s="160"/>
      <c r="P860" s="160"/>
      <c r="Q860" s="161" t="s">
        <v>132</v>
      </c>
      <c r="R860" s="159">
        <v>1</v>
      </c>
      <c r="S860" s="159">
        <v>4</v>
      </c>
      <c r="T860" s="70">
        <f t="shared" si="59"/>
        <v>4</v>
      </c>
      <c r="U860" s="134" t="str">
        <f t="shared" si="60"/>
        <v>Katlanılabilir Riskler</v>
      </c>
      <c r="V860" s="80"/>
      <c r="W860" s="75" t="s">
        <v>136</v>
      </c>
    </row>
    <row r="861" spans="1:23" ht="161.25">
      <c r="A861" s="104">
        <v>858</v>
      </c>
      <c r="B861" s="77"/>
      <c r="C861" s="155" t="s">
        <v>2208</v>
      </c>
      <c r="D861" s="111" t="s">
        <v>26</v>
      </c>
      <c r="E861" s="110" t="s">
        <v>1181</v>
      </c>
      <c r="F861" s="178" t="s">
        <v>1087</v>
      </c>
      <c r="G861" s="122" t="s">
        <v>1151</v>
      </c>
      <c r="H861" s="182" t="s">
        <v>2720</v>
      </c>
      <c r="I861" s="147">
        <v>5</v>
      </c>
      <c r="J861" s="148">
        <v>4</v>
      </c>
      <c r="K861" s="70">
        <f t="shared" si="58"/>
        <v>20</v>
      </c>
      <c r="L861" s="139" t="str">
        <f t="shared" si="57"/>
        <v>Yüksek Seviye</v>
      </c>
      <c r="M861" s="185" t="s">
        <v>2763</v>
      </c>
      <c r="N861" s="232" t="s">
        <v>2762</v>
      </c>
      <c r="O861" s="160"/>
      <c r="P861" s="160"/>
      <c r="Q861" s="161" t="s">
        <v>132</v>
      </c>
      <c r="R861" s="159">
        <v>1</v>
      </c>
      <c r="S861" s="159">
        <v>4</v>
      </c>
      <c r="T861" s="70">
        <f t="shared" si="59"/>
        <v>4</v>
      </c>
      <c r="U861" s="134" t="str">
        <f t="shared" si="60"/>
        <v>Katlanılabilir Riskler</v>
      </c>
      <c r="V861" s="80"/>
      <c r="W861" s="75" t="s">
        <v>136</v>
      </c>
    </row>
    <row r="862" spans="1:23" ht="161.25">
      <c r="A862" s="104">
        <v>859</v>
      </c>
      <c r="B862" s="77"/>
      <c r="C862" s="155" t="s">
        <v>2209</v>
      </c>
      <c r="D862" s="111" t="s">
        <v>26</v>
      </c>
      <c r="E862" s="110" t="s">
        <v>1181</v>
      </c>
      <c r="F862" s="178" t="s">
        <v>1053</v>
      </c>
      <c r="G862" s="122" t="s">
        <v>1151</v>
      </c>
      <c r="H862" s="182" t="s">
        <v>2722</v>
      </c>
      <c r="I862" s="147">
        <v>5</v>
      </c>
      <c r="J862" s="148">
        <v>3</v>
      </c>
      <c r="K862" s="70">
        <f t="shared" si="58"/>
        <v>15</v>
      </c>
      <c r="L862" s="139" t="str">
        <f t="shared" si="57"/>
        <v>Yüksek Seviye</v>
      </c>
      <c r="M862" s="185" t="s">
        <v>2764</v>
      </c>
      <c r="N862" s="232" t="s">
        <v>2765</v>
      </c>
      <c r="O862" s="160"/>
      <c r="P862" s="160"/>
      <c r="Q862" s="161" t="s">
        <v>132</v>
      </c>
      <c r="R862" s="159">
        <v>1</v>
      </c>
      <c r="S862" s="159">
        <v>3</v>
      </c>
      <c r="T862" s="70">
        <f t="shared" si="59"/>
        <v>3</v>
      </c>
      <c r="U862" s="134" t="str">
        <f t="shared" si="60"/>
        <v>Katlanılabilir Riskler</v>
      </c>
      <c r="V862" s="80"/>
      <c r="W862" s="75" t="s">
        <v>136</v>
      </c>
    </row>
    <row r="863" spans="1:23" ht="161.25">
      <c r="A863" s="104">
        <v>860</v>
      </c>
      <c r="B863" s="77"/>
      <c r="C863" s="155" t="s">
        <v>2210</v>
      </c>
      <c r="D863" s="111" t="s">
        <v>26</v>
      </c>
      <c r="E863" s="110" t="s">
        <v>1181</v>
      </c>
      <c r="F863" s="178" t="s">
        <v>1054</v>
      </c>
      <c r="G863" s="122" t="s">
        <v>1151</v>
      </c>
      <c r="H863" s="182" t="s">
        <v>2723</v>
      </c>
      <c r="I863" s="147">
        <v>5</v>
      </c>
      <c r="J863" s="148">
        <v>5</v>
      </c>
      <c r="K863" s="70">
        <f t="shared" si="58"/>
        <v>25</v>
      </c>
      <c r="L863" s="139" t="str">
        <f t="shared" si="57"/>
        <v>Çok Yüksek Seviye</v>
      </c>
      <c r="M863" s="185" t="s">
        <v>2766</v>
      </c>
      <c r="N863" s="232" t="s">
        <v>2767</v>
      </c>
      <c r="O863" s="160"/>
      <c r="P863" s="160"/>
      <c r="Q863" s="161" t="s">
        <v>132</v>
      </c>
      <c r="R863" s="159">
        <v>1</v>
      </c>
      <c r="S863" s="159">
        <v>5</v>
      </c>
      <c r="T863" s="70">
        <f t="shared" si="59"/>
        <v>5</v>
      </c>
      <c r="U863" s="134" t="str">
        <f t="shared" si="60"/>
        <v>Katlanılabilir Riskler</v>
      </c>
      <c r="V863" s="80"/>
      <c r="W863" s="75" t="s">
        <v>136</v>
      </c>
    </row>
    <row r="864" spans="1:23" ht="161.25">
      <c r="A864" s="104">
        <v>861</v>
      </c>
      <c r="B864" s="77"/>
      <c r="C864" s="155" t="s">
        <v>2211</v>
      </c>
      <c r="D864" s="111" t="s">
        <v>26</v>
      </c>
      <c r="E864" s="110" t="s">
        <v>1181</v>
      </c>
      <c r="F864" s="178" t="s">
        <v>1055</v>
      </c>
      <c r="G864" s="122" t="s">
        <v>1151</v>
      </c>
      <c r="H864" s="182" t="s">
        <v>2724</v>
      </c>
      <c r="I864" s="147">
        <v>3</v>
      </c>
      <c r="J864" s="148">
        <v>3</v>
      </c>
      <c r="K864" s="70">
        <f t="shared" si="58"/>
        <v>9</v>
      </c>
      <c r="L864" s="139" t="str">
        <f t="shared" si="57"/>
        <v>Orta Risk</v>
      </c>
      <c r="M864" s="185" t="s">
        <v>2768</v>
      </c>
      <c r="N864" s="232" t="s">
        <v>2769</v>
      </c>
      <c r="O864" s="160"/>
      <c r="P864" s="160"/>
      <c r="Q864" s="161" t="s">
        <v>132</v>
      </c>
      <c r="R864" s="159">
        <v>1</v>
      </c>
      <c r="S864" s="159">
        <v>3</v>
      </c>
      <c r="T864" s="70">
        <f t="shared" si="59"/>
        <v>3</v>
      </c>
      <c r="U864" s="134" t="str">
        <f t="shared" si="60"/>
        <v>Katlanılabilir Riskler</v>
      </c>
      <c r="V864" s="80"/>
      <c r="W864" s="75" t="s">
        <v>136</v>
      </c>
    </row>
    <row r="865" spans="1:23" ht="161.25">
      <c r="A865" s="104">
        <v>862</v>
      </c>
      <c r="B865" s="77"/>
      <c r="C865" s="155" t="s">
        <v>2212</v>
      </c>
      <c r="D865" s="111" t="s">
        <v>26</v>
      </c>
      <c r="E865" s="110" t="s">
        <v>1181</v>
      </c>
      <c r="F865" s="178" t="s">
        <v>1056</v>
      </c>
      <c r="G865" s="122" t="s">
        <v>1151</v>
      </c>
      <c r="H865" s="182" t="s">
        <v>2725</v>
      </c>
      <c r="I865" s="147">
        <v>3</v>
      </c>
      <c r="J865" s="148">
        <v>4</v>
      </c>
      <c r="K865" s="70">
        <f t="shared" si="58"/>
        <v>12</v>
      </c>
      <c r="L865" s="139" t="str">
        <f t="shared" si="57"/>
        <v>Orta Risk</v>
      </c>
      <c r="M865" s="223" t="s">
        <v>2770</v>
      </c>
      <c r="N865" s="232" t="s">
        <v>2771</v>
      </c>
      <c r="O865" s="160"/>
      <c r="P865" s="160"/>
      <c r="Q865" s="161" t="s">
        <v>132</v>
      </c>
      <c r="R865" s="159">
        <v>1</v>
      </c>
      <c r="S865" s="159">
        <v>4</v>
      </c>
      <c r="T865" s="70">
        <f t="shared" si="59"/>
        <v>4</v>
      </c>
      <c r="U865" s="134" t="str">
        <f t="shared" si="60"/>
        <v>Katlanılabilir Riskler</v>
      </c>
      <c r="V865" s="80"/>
      <c r="W865" s="75" t="s">
        <v>136</v>
      </c>
    </row>
    <row r="866" spans="1:23" ht="161.25">
      <c r="A866" s="104">
        <v>863</v>
      </c>
      <c r="B866" s="77"/>
      <c r="C866" s="155" t="s">
        <v>2213</v>
      </c>
      <c r="D866" s="111" t="s">
        <v>26</v>
      </c>
      <c r="E866" s="110" t="s">
        <v>1181</v>
      </c>
      <c r="F866" s="178" t="s">
        <v>1088</v>
      </c>
      <c r="G866" s="122" t="s">
        <v>1151</v>
      </c>
      <c r="H866" s="182" t="s">
        <v>2726</v>
      </c>
      <c r="I866" s="147">
        <v>3</v>
      </c>
      <c r="J866" s="148">
        <v>5</v>
      </c>
      <c r="K866" s="70">
        <f t="shared" si="58"/>
        <v>15</v>
      </c>
      <c r="L866" s="139" t="str">
        <f t="shared" si="57"/>
        <v>Yüksek Seviye</v>
      </c>
      <c r="M866" s="185" t="s">
        <v>2772</v>
      </c>
      <c r="N866" s="232" t="s">
        <v>2773</v>
      </c>
      <c r="O866" s="160"/>
      <c r="P866" s="160"/>
      <c r="Q866" s="161" t="s">
        <v>132</v>
      </c>
      <c r="R866" s="159">
        <v>1</v>
      </c>
      <c r="S866" s="159">
        <v>5</v>
      </c>
      <c r="T866" s="70">
        <f t="shared" si="59"/>
        <v>5</v>
      </c>
      <c r="U866" s="134" t="str">
        <f t="shared" si="60"/>
        <v>Katlanılabilir Riskler</v>
      </c>
      <c r="V866" s="80"/>
      <c r="W866" s="75" t="s">
        <v>136</v>
      </c>
    </row>
    <row r="867" spans="1:23" ht="161.25">
      <c r="A867" s="104">
        <v>864</v>
      </c>
      <c r="B867" s="77"/>
      <c r="C867" s="155" t="s">
        <v>2214</v>
      </c>
      <c r="D867" s="111" t="s">
        <v>26</v>
      </c>
      <c r="E867" s="110" t="s">
        <v>1181</v>
      </c>
      <c r="F867" s="178" t="s">
        <v>1058</v>
      </c>
      <c r="G867" s="122" t="s">
        <v>1151</v>
      </c>
      <c r="H867" s="182" t="s">
        <v>2727</v>
      </c>
      <c r="I867" s="147">
        <v>5</v>
      </c>
      <c r="J867" s="148">
        <v>3</v>
      </c>
      <c r="K867" s="70">
        <f t="shared" si="58"/>
        <v>15</v>
      </c>
      <c r="L867" s="139" t="str">
        <f t="shared" si="57"/>
        <v>Yüksek Seviye</v>
      </c>
      <c r="M867" s="185" t="s">
        <v>2774</v>
      </c>
      <c r="N867" s="232" t="s">
        <v>2775</v>
      </c>
      <c r="O867" s="160"/>
      <c r="P867" s="160"/>
      <c r="Q867" s="161" t="s">
        <v>132</v>
      </c>
      <c r="R867" s="159">
        <v>1</v>
      </c>
      <c r="S867" s="159">
        <v>3</v>
      </c>
      <c r="T867" s="70">
        <f t="shared" si="59"/>
        <v>3</v>
      </c>
      <c r="U867" s="134" t="str">
        <f t="shared" si="60"/>
        <v>Katlanılabilir Riskler</v>
      </c>
      <c r="V867" s="80"/>
      <c r="W867" s="75" t="s">
        <v>136</v>
      </c>
    </row>
    <row r="868" spans="1:23" ht="161.25">
      <c r="A868" s="104">
        <v>865</v>
      </c>
      <c r="B868" s="77"/>
      <c r="C868" s="155" t="s">
        <v>2215</v>
      </c>
      <c r="D868" s="111" t="s">
        <v>26</v>
      </c>
      <c r="E868" s="110" t="s">
        <v>1181</v>
      </c>
      <c r="F868" s="178" t="s">
        <v>1059</v>
      </c>
      <c r="G868" s="122" t="s">
        <v>1151</v>
      </c>
      <c r="H868" s="182" t="s">
        <v>2728</v>
      </c>
      <c r="I868" s="147">
        <v>5</v>
      </c>
      <c r="J868" s="148">
        <v>5</v>
      </c>
      <c r="K868" s="70">
        <f t="shared" si="58"/>
        <v>25</v>
      </c>
      <c r="L868" s="139" t="str">
        <f t="shared" si="57"/>
        <v>Çok Yüksek Seviye</v>
      </c>
      <c r="M868" s="185" t="s">
        <v>2776</v>
      </c>
      <c r="N868" s="232" t="s">
        <v>2777</v>
      </c>
      <c r="O868" s="160"/>
      <c r="P868" s="160"/>
      <c r="Q868" s="161" t="s">
        <v>132</v>
      </c>
      <c r="R868" s="159">
        <v>1</v>
      </c>
      <c r="S868" s="159">
        <v>5</v>
      </c>
      <c r="T868" s="70">
        <f t="shared" si="59"/>
        <v>5</v>
      </c>
      <c r="U868" s="134" t="str">
        <f t="shared" si="60"/>
        <v>Katlanılabilir Riskler</v>
      </c>
      <c r="V868" s="80"/>
      <c r="W868" s="75" t="s">
        <v>136</v>
      </c>
    </row>
    <row r="869" spans="1:23" ht="161.25">
      <c r="A869" s="104">
        <v>866</v>
      </c>
      <c r="B869" s="77"/>
      <c r="C869" s="155" t="s">
        <v>2216</v>
      </c>
      <c r="D869" s="111" t="s">
        <v>26</v>
      </c>
      <c r="E869" s="110" t="s">
        <v>1181</v>
      </c>
      <c r="F869" s="178" t="s">
        <v>1060</v>
      </c>
      <c r="G869" s="122" t="s">
        <v>1151</v>
      </c>
      <c r="H869" s="182" t="s">
        <v>2727</v>
      </c>
      <c r="I869" s="147">
        <v>5</v>
      </c>
      <c r="J869" s="148">
        <v>3</v>
      </c>
      <c r="K869" s="70">
        <f t="shared" si="58"/>
        <v>15</v>
      </c>
      <c r="L869" s="139" t="str">
        <f t="shared" si="57"/>
        <v>Yüksek Seviye</v>
      </c>
      <c r="M869" s="223" t="s">
        <v>2778</v>
      </c>
      <c r="N869" s="232" t="s">
        <v>2779</v>
      </c>
      <c r="O869" s="160"/>
      <c r="P869" s="160"/>
      <c r="Q869" s="161" t="s">
        <v>132</v>
      </c>
      <c r="R869" s="159">
        <v>1</v>
      </c>
      <c r="S869" s="159">
        <v>3</v>
      </c>
      <c r="T869" s="70">
        <f t="shared" si="59"/>
        <v>3</v>
      </c>
      <c r="U869" s="134" t="str">
        <f t="shared" si="60"/>
        <v>Katlanılabilir Riskler</v>
      </c>
      <c r="V869" s="80"/>
      <c r="W869" s="75" t="s">
        <v>136</v>
      </c>
    </row>
    <row r="870" spans="1:23" ht="161.25">
      <c r="A870" s="104">
        <v>867</v>
      </c>
      <c r="B870" s="77"/>
      <c r="C870" s="155" t="s">
        <v>2217</v>
      </c>
      <c r="D870" s="111" t="s">
        <v>26</v>
      </c>
      <c r="E870" s="110" t="s">
        <v>1181</v>
      </c>
      <c r="F870" s="178" t="s">
        <v>1089</v>
      </c>
      <c r="G870" s="122" t="s">
        <v>1151</v>
      </c>
      <c r="H870" s="182" t="s">
        <v>2729</v>
      </c>
      <c r="I870" s="147">
        <v>5</v>
      </c>
      <c r="J870" s="148">
        <v>2</v>
      </c>
      <c r="K870" s="70">
        <f t="shared" si="58"/>
        <v>10</v>
      </c>
      <c r="L870" s="139" t="str">
        <f t="shared" si="57"/>
        <v>Orta Risk</v>
      </c>
      <c r="M870" s="185" t="s">
        <v>2780</v>
      </c>
      <c r="N870" s="232" t="s">
        <v>2781</v>
      </c>
      <c r="O870" s="160"/>
      <c r="P870" s="160"/>
      <c r="Q870" s="161" t="s">
        <v>132</v>
      </c>
      <c r="R870" s="159">
        <v>1</v>
      </c>
      <c r="S870" s="159">
        <v>2</v>
      </c>
      <c r="T870" s="70">
        <f t="shared" si="59"/>
        <v>2</v>
      </c>
      <c r="U870" s="134" t="str">
        <f t="shared" si="60"/>
        <v>Önemsiz Riskler</v>
      </c>
      <c r="V870" s="80"/>
      <c r="W870" s="75" t="s">
        <v>136</v>
      </c>
    </row>
    <row r="871" spans="1:23" ht="161.25">
      <c r="A871" s="104">
        <v>868</v>
      </c>
      <c r="B871" s="77"/>
      <c r="C871" s="155" t="s">
        <v>2218</v>
      </c>
      <c r="D871" s="111" t="s">
        <v>26</v>
      </c>
      <c r="E871" s="110" t="s">
        <v>1181</v>
      </c>
      <c r="F871" s="178" t="s">
        <v>1090</v>
      </c>
      <c r="G871" s="122" t="s">
        <v>1151</v>
      </c>
      <c r="H871" s="182" t="s">
        <v>2730</v>
      </c>
      <c r="I871" s="147">
        <v>5</v>
      </c>
      <c r="J871" s="148">
        <v>3</v>
      </c>
      <c r="K871" s="70">
        <f t="shared" si="58"/>
        <v>15</v>
      </c>
      <c r="L871" s="139" t="str">
        <f t="shared" si="57"/>
        <v>Yüksek Seviye</v>
      </c>
      <c r="M871" s="185" t="s">
        <v>2782</v>
      </c>
      <c r="N871" s="232" t="s">
        <v>2783</v>
      </c>
      <c r="O871" s="160"/>
      <c r="P871" s="160"/>
      <c r="Q871" s="161" t="s">
        <v>132</v>
      </c>
      <c r="R871" s="159">
        <v>1</v>
      </c>
      <c r="S871" s="159">
        <v>3</v>
      </c>
      <c r="T871" s="70">
        <f t="shared" si="59"/>
        <v>3</v>
      </c>
      <c r="U871" s="134" t="str">
        <f t="shared" si="60"/>
        <v>Katlanılabilir Riskler</v>
      </c>
      <c r="V871" s="80"/>
      <c r="W871" s="75" t="s">
        <v>136</v>
      </c>
    </row>
    <row r="872" spans="1:23" ht="161.25">
      <c r="A872" s="104">
        <v>869</v>
      </c>
      <c r="B872" s="77"/>
      <c r="C872" s="155" t="s">
        <v>2219</v>
      </c>
      <c r="D872" s="111" t="s">
        <v>26</v>
      </c>
      <c r="E872" s="110" t="s">
        <v>1181</v>
      </c>
      <c r="F872" s="178" t="s">
        <v>1063</v>
      </c>
      <c r="G872" s="122" t="s">
        <v>1151</v>
      </c>
      <c r="H872" s="182" t="s">
        <v>2727</v>
      </c>
      <c r="I872" s="147">
        <v>5</v>
      </c>
      <c r="J872" s="148">
        <v>3</v>
      </c>
      <c r="K872" s="70">
        <f t="shared" si="58"/>
        <v>15</v>
      </c>
      <c r="L872" s="139" t="str">
        <f t="shared" si="57"/>
        <v>Yüksek Seviye</v>
      </c>
      <c r="M872" s="185" t="s">
        <v>2784</v>
      </c>
      <c r="N872" s="232" t="s">
        <v>2783</v>
      </c>
      <c r="O872" s="160"/>
      <c r="P872" s="160"/>
      <c r="Q872" s="161" t="s">
        <v>132</v>
      </c>
      <c r="R872" s="159">
        <v>1</v>
      </c>
      <c r="S872" s="159">
        <v>3</v>
      </c>
      <c r="T872" s="70">
        <f t="shared" si="59"/>
        <v>3</v>
      </c>
      <c r="U872" s="134" t="str">
        <f t="shared" si="60"/>
        <v>Katlanılabilir Riskler</v>
      </c>
      <c r="V872" s="80"/>
      <c r="W872" s="75" t="s">
        <v>136</v>
      </c>
    </row>
    <row r="873" spans="1:23" ht="161.25">
      <c r="A873" s="104">
        <v>870</v>
      </c>
      <c r="B873" s="77"/>
      <c r="C873" s="155" t="s">
        <v>2220</v>
      </c>
      <c r="D873" s="111" t="s">
        <v>26</v>
      </c>
      <c r="E873" s="110" t="s">
        <v>1181</v>
      </c>
      <c r="F873" s="178" t="s">
        <v>1064</v>
      </c>
      <c r="G873" s="122" t="s">
        <v>1151</v>
      </c>
      <c r="H873" s="182" t="s">
        <v>2719</v>
      </c>
      <c r="I873" s="147">
        <v>3</v>
      </c>
      <c r="J873" s="148">
        <v>5</v>
      </c>
      <c r="K873" s="70">
        <f t="shared" si="58"/>
        <v>15</v>
      </c>
      <c r="L873" s="139" t="str">
        <f t="shared" si="57"/>
        <v>Yüksek Seviye</v>
      </c>
      <c r="M873" s="185" t="s">
        <v>2757</v>
      </c>
      <c r="N873" s="232" t="s">
        <v>2758</v>
      </c>
      <c r="O873" s="160"/>
      <c r="P873" s="160"/>
      <c r="Q873" s="161" t="s">
        <v>132</v>
      </c>
      <c r="R873" s="159">
        <v>1</v>
      </c>
      <c r="S873" s="159">
        <v>5</v>
      </c>
      <c r="T873" s="70">
        <f t="shared" si="59"/>
        <v>5</v>
      </c>
      <c r="U873" s="134" t="str">
        <f t="shared" si="60"/>
        <v>Katlanılabilir Riskler</v>
      </c>
      <c r="V873" s="80"/>
      <c r="W873" s="75" t="s">
        <v>136</v>
      </c>
    </row>
    <row r="874" spans="1:23" ht="161.25">
      <c r="A874" s="104">
        <v>871</v>
      </c>
      <c r="B874" s="77"/>
      <c r="C874" s="155" t="s">
        <v>2221</v>
      </c>
      <c r="D874" s="111" t="s">
        <v>26</v>
      </c>
      <c r="E874" s="110" t="s">
        <v>1181</v>
      </c>
      <c r="F874" s="178" t="s">
        <v>1065</v>
      </c>
      <c r="G874" s="122" t="s">
        <v>1151</v>
      </c>
      <c r="H874" s="182" t="s">
        <v>2731</v>
      </c>
      <c r="I874" s="147">
        <v>3</v>
      </c>
      <c r="J874" s="148">
        <v>5</v>
      </c>
      <c r="K874" s="70">
        <f t="shared" si="58"/>
        <v>15</v>
      </c>
      <c r="L874" s="139" t="str">
        <f t="shared" si="57"/>
        <v>Yüksek Seviye</v>
      </c>
      <c r="M874" s="185" t="s">
        <v>2785</v>
      </c>
      <c r="N874" s="232" t="s">
        <v>2786</v>
      </c>
      <c r="O874" s="160"/>
      <c r="P874" s="160"/>
      <c r="Q874" s="161" t="s">
        <v>132</v>
      </c>
      <c r="R874" s="159">
        <v>1</v>
      </c>
      <c r="S874" s="159">
        <v>5</v>
      </c>
      <c r="T874" s="70">
        <f t="shared" si="59"/>
        <v>5</v>
      </c>
      <c r="U874" s="134" t="str">
        <f t="shared" si="60"/>
        <v>Katlanılabilir Riskler</v>
      </c>
      <c r="V874" s="80"/>
      <c r="W874" s="75" t="s">
        <v>136</v>
      </c>
    </row>
    <row r="875" spans="1:23" ht="161.25">
      <c r="A875" s="104">
        <v>872</v>
      </c>
      <c r="B875" s="77"/>
      <c r="C875" s="155" t="s">
        <v>2222</v>
      </c>
      <c r="D875" s="111" t="s">
        <v>26</v>
      </c>
      <c r="E875" s="110" t="s">
        <v>1181</v>
      </c>
      <c r="F875" s="178" t="s">
        <v>1091</v>
      </c>
      <c r="G875" s="122" t="s">
        <v>1151</v>
      </c>
      <c r="H875" s="182" t="s">
        <v>2732</v>
      </c>
      <c r="I875" s="147">
        <v>5</v>
      </c>
      <c r="J875" s="148">
        <v>3</v>
      </c>
      <c r="K875" s="70">
        <f t="shared" si="58"/>
        <v>15</v>
      </c>
      <c r="L875" s="139" t="str">
        <f t="shared" si="57"/>
        <v>Yüksek Seviye</v>
      </c>
      <c r="M875" s="223" t="s">
        <v>2787</v>
      </c>
      <c r="N875" s="232"/>
      <c r="O875" s="160"/>
      <c r="P875" s="160"/>
      <c r="Q875" s="161" t="s">
        <v>132</v>
      </c>
      <c r="R875" s="159">
        <v>1</v>
      </c>
      <c r="S875" s="159">
        <v>3</v>
      </c>
      <c r="T875" s="70">
        <f t="shared" si="59"/>
        <v>3</v>
      </c>
      <c r="U875" s="134" t="str">
        <f t="shared" si="60"/>
        <v>Katlanılabilir Riskler</v>
      </c>
      <c r="V875" s="80"/>
      <c r="W875" s="75" t="s">
        <v>136</v>
      </c>
    </row>
    <row r="876" spans="1:23" ht="161.25">
      <c r="A876" s="104">
        <v>873</v>
      </c>
      <c r="B876" s="77"/>
      <c r="C876" s="155" t="s">
        <v>2223</v>
      </c>
      <c r="D876" s="111" t="s">
        <v>26</v>
      </c>
      <c r="E876" s="110" t="s">
        <v>1181</v>
      </c>
      <c r="F876" s="178" t="s">
        <v>1092</v>
      </c>
      <c r="G876" s="122" t="s">
        <v>1151</v>
      </c>
      <c r="H876" s="182" t="s">
        <v>2733</v>
      </c>
      <c r="I876" s="147">
        <v>5</v>
      </c>
      <c r="J876" s="148">
        <v>3</v>
      </c>
      <c r="K876" s="70">
        <f t="shared" si="58"/>
        <v>15</v>
      </c>
      <c r="L876" s="139" t="str">
        <f t="shared" si="57"/>
        <v>Yüksek Seviye</v>
      </c>
      <c r="M876" s="223" t="s">
        <v>2788</v>
      </c>
      <c r="N876" s="232" t="s">
        <v>2775</v>
      </c>
      <c r="O876" s="160"/>
      <c r="P876" s="160"/>
      <c r="Q876" s="161" t="s">
        <v>132</v>
      </c>
      <c r="R876" s="159">
        <v>1</v>
      </c>
      <c r="S876" s="159">
        <v>3</v>
      </c>
      <c r="T876" s="70">
        <f t="shared" si="59"/>
        <v>3</v>
      </c>
      <c r="U876" s="134" t="str">
        <f t="shared" si="60"/>
        <v>Katlanılabilir Riskler</v>
      </c>
      <c r="V876" s="80"/>
      <c r="W876" s="75" t="s">
        <v>136</v>
      </c>
    </row>
    <row r="877" spans="1:23" ht="161.25">
      <c r="A877" s="104">
        <v>874</v>
      </c>
      <c r="B877" s="77"/>
      <c r="C877" s="155" t="s">
        <v>2224</v>
      </c>
      <c r="D877" s="111" t="s">
        <v>26</v>
      </c>
      <c r="E877" s="110" t="s">
        <v>1181</v>
      </c>
      <c r="F877" s="179" t="s">
        <v>1068</v>
      </c>
      <c r="G877" s="122" t="s">
        <v>1151</v>
      </c>
      <c r="H877" s="182" t="s">
        <v>2734</v>
      </c>
      <c r="I877" s="147">
        <v>3</v>
      </c>
      <c r="J877" s="148">
        <v>5</v>
      </c>
      <c r="K877" s="70">
        <f t="shared" si="58"/>
        <v>15</v>
      </c>
      <c r="L877" s="139" t="str">
        <f t="shared" si="57"/>
        <v>Yüksek Seviye</v>
      </c>
      <c r="M877" s="185" t="s">
        <v>2789</v>
      </c>
      <c r="N877" s="232" t="s">
        <v>2790</v>
      </c>
      <c r="O877" s="160"/>
      <c r="P877" s="160"/>
      <c r="Q877" s="161" t="s">
        <v>132</v>
      </c>
      <c r="R877" s="159">
        <v>1</v>
      </c>
      <c r="S877" s="159">
        <v>5</v>
      </c>
      <c r="T877" s="70">
        <f t="shared" si="59"/>
        <v>5</v>
      </c>
      <c r="U877" s="134" t="str">
        <f t="shared" si="60"/>
        <v>Katlanılabilir Riskler</v>
      </c>
      <c r="V877" s="80"/>
      <c r="W877" s="75" t="s">
        <v>136</v>
      </c>
    </row>
    <row r="878" spans="1:23" ht="161.25">
      <c r="A878" s="104">
        <v>875</v>
      </c>
      <c r="B878" s="77"/>
      <c r="C878" s="155" t="s">
        <v>2225</v>
      </c>
      <c r="D878" s="111" t="s">
        <v>26</v>
      </c>
      <c r="E878" s="110" t="s">
        <v>1181</v>
      </c>
      <c r="F878" s="179" t="s">
        <v>1093</v>
      </c>
      <c r="G878" s="122" t="s">
        <v>1151</v>
      </c>
      <c r="H878" s="182" t="s">
        <v>2734</v>
      </c>
      <c r="I878" s="147">
        <v>3</v>
      </c>
      <c r="J878" s="148">
        <v>5</v>
      </c>
      <c r="K878" s="70">
        <f t="shared" si="58"/>
        <v>15</v>
      </c>
      <c r="L878" s="139" t="str">
        <f t="shared" si="57"/>
        <v>Yüksek Seviye</v>
      </c>
      <c r="M878" s="185" t="s">
        <v>2791</v>
      </c>
      <c r="N878" s="232" t="s">
        <v>2790</v>
      </c>
      <c r="O878" s="160"/>
      <c r="P878" s="160"/>
      <c r="Q878" s="161" t="s">
        <v>132</v>
      </c>
      <c r="R878" s="159">
        <v>1</v>
      </c>
      <c r="S878" s="159">
        <v>5</v>
      </c>
      <c r="T878" s="70">
        <f t="shared" si="59"/>
        <v>5</v>
      </c>
      <c r="U878" s="134" t="str">
        <f t="shared" si="60"/>
        <v>Katlanılabilir Riskler</v>
      </c>
      <c r="V878" s="80"/>
      <c r="W878" s="75" t="s">
        <v>136</v>
      </c>
    </row>
    <row r="879" spans="1:23" ht="161.25">
      <c r="A879" s="104">
        <v>876</v>
      </c>
      <c r="B879" s="77"/>
      <c r="C879" s="155" t="s">
        <v>2226</v>
      </c>
      <c r="D879" s="111" t="s">
        <v>26</v>
      </c>
      <c r="E879" s="110" t="s">
        <v>1181</v>
      </c>
      <c r="F879" s="179" t="s">
        <v>1070</v>
      </c>
      <c r="G879" s="122" t="s">
        <v>1151</v>
      </c>
      <c r="H879" s="182" t="s">
        <v>2735</v>
      </c>
      <c r="I879" s="147">
        <v>3</v>
      </c>
      <c r="J879" s="148">
        <v>5</v>
      </c>
      <c r="K879" s="70">
        <f t="shared" si="58"/>
        <v>15</v>
      </c>
      <c r="L879" s="139" t="str">
        <f t="shared" si="57"/>
        <v>Yüksek Seviye</v>
      </c>
      <c r="M879" s="185" t="s">
        <v>2792</v>
      </c>
      <c r="N879" s="232" t="s">
        <v>2793</v>
      </c>
      <c r="O879" s="160"/>
      <c r="P879" s="160"/>
      <c r="Q879" s="161" t="s">
        <v>132</v>
      </c>
      <c r="R879" s="159">
        <v>1</v>
      </c>
      <c r="S879" s="159">
        <v>5</v>
      </c>
      <c r="T879" s="70">
        <f t="shared" si="59"/>
        <v>5</v>
      </c>
      <c r="U879" s="134" t="str">
        <f t="shared" si="60"/>
        <v>Katlanılabilir Riskler</v>
      </c>
      <c r="V879" s="80"/>
      <c r="W879" s="75" t="s">
        <v>136</v>
      </c>
    </row>
    <row r="880" spans="1:23" ht="161.25">
      <c r="A880" s="104">
        <v>877</v>
      </c>
      <c r="B880" s="77"/>
      <c r="C880" s="155" t="s">
        <v>2227</v>
      </c>
      <c r="D880" s="111" t="s">
        <v>26</v>
      </c>
      <c r="E880" s="110" t="s">
        <v>1181</v>
      </c>
      <c r="F880" s="179" t="s">
        <v>1094</v>
      </c>
      <c r="G880" s="122" t="s">
        <v>1151</v>
      </c>
      <c r="H880" s="182" t="s">
        <v>2736</v>
      </c>
      <c r="I880" s="147">
        <v>3</v>
      </c>
      <c r="J880" s="148">
        <v>5</v>
      </c>
      <c r="K880" s="70">
        <f t="shared" si="58"/>
        <v>15</v>
      </c>
      <c r="L880" s="139" t="str">
        <f t="shared" si="57"/>
        <v>Yüksek Seviye</v>
      </c>
      <c r="M880" s="224" t="s">
        <v>2794</v>
      </c>
      <c r="N880" s="232" t="s">
        <v>2795</v>
      </c>
      <c r="O880" s="160"/>
      <c r="P880" s="160"/>
      <c r="Q880" s="161" t="s">
        <v>132</v>
      </c>
      <c r="R880" s="159">
        <v>1</v>
      </c>
      <c r="S880" s="159">
        <v>5</v>
      </c>
      <c r="T880" s="70">
        <f t="shared" si="59"/>
        <v>5</v>
      </c>
      <c r="U880" s="134" t="str">
        <f t="shared" si="60"/>
        <v>Katlanılabilir Riskler</v>
      </c>
      <c r="V880" s="80"/>
      <c r="W880" s="75" t="s">
        <v>136</v>
      </c>
    </row>
    <row r="881" spans="1:23" ht="161.25">
      <c r="A881" s="104">
        <v>878</v>
      </c>
      <c r="B881" s="77"/>
      <c r="C881" s="155" t="s">
        <v>2228</v>
      </c>
      <c r="D881" s="111" t="s">
        <v>26</v>
      </c>
      <c r="E881" s="110" t="s">
        <v>1181</v>
      </c>
      <c r="F881" s="178" t="s">
        <v>1095</v>
      </c>
      <c r="G881" s="122" t="s">
        <v>1151</v>
      </c>
      <c r="H881" s="182" t="s">
        <v>2737</v>
      </c>
      <c r="I881" s="147">
        <v>3</v>
      </c>
      <c r="J881" s="148">
        <v>5</v>
      </c>
      <c r="K881" s="70">
        <f t="shared" si="58"/>
        <v>15</v>
      </c>
      <c r="L881" s="139" t="str">
        <f t="shared" si="57"/>
        <v>Yüksek Seviye</v>
      </c>
      <c r="M881" s="185" t="s">
        <v>2796</v>
      </c>
      <c r="N881" s="232" t="s">
        <v>2797</v>
      </c>
      <c r="O881" s="160"/>
      <c r="P881" s="160"/>
      <c r="Q881" s="161" t="s">
        <v>132</v>
      </c>
      <c r="R881" s="159">
        <v>1</v>
      </c>
      <c r="S881" s="159">
        <v>5</v>
      </c>
      <c r="T881" s="70">
        <f t="shared" si="59"/>
        <v>5</v>
      </c>
      <c r="U881" s="134" t="str">
        <f t="shared" si="60"/>
        <v>Katlanılabilir Riskler</v>
      </c>
      <c r="V881" s="80"/>
      <c r="W881" s="75" t="s">
        <v>136</v>
      </c>
    </row>
    <row r="882" spans="1:23" ht="161.25">
      <c r="A882" s="104">
        <v>879</v>
      </c>
      <c r="B882" s="77"/>
      <c r="C882" s="155" t="s">
        <v>2229</v>
      </c>
      <c r="D882" s="111" t="s">
        <v>26</v>
      </c>
      <c r="E882" s="110" t="s">
        <v>1181</v>
      </c>
      <c r="F882" s="178" t="s">
        <v>1096</v>
      </c>
      <c r="G882" s="122" t="s">
        <v>1151</v>
      </c>
      <c r="H882" s="182" t="s">
        <v>2737</v>
      </c>
      <c r="I882" s="147">
        <v>3</v>
      </c>
      <c r="J882" s="148">
        <v>5</v>
      </c>
      <c r="K882" s="70">
        <f t="shared" si="58"/>
        <v>15</v>
      </c>
      <c r="L882" s="139" t="str">
        <f t="shared" si="57"/>
        <v>Yüksek Seviye</v>
      </c>
      <c r="M882" s="185" t="s">
        <v>2798</v>
      </c>
      <c r="N882" s="232" t="s">
        <v>2797</v>
      </c>
      <c r="O882" s="160"/>
      <c r="P882" s="160"/>
      <c r="Q882" s="161" t="s">
        <v>132</v>
      </c>
      <c r="R882" s="159">
        <v>1</v>
      </c>
      <c r="S882" s="159">
        <v>5</v>
      </c>
      <c r="T882" s="70">
        <f t="shared" si="59"/>
        <v>5</v>
      </c>
      <c r="U882" s="134" t="str">
        <f t="shared" si="60"/>
        <v>Katlanılabilir Riskler</v>
      </c>
      <c r="V882" s="80"/>
      <c r="W882" s="75" t="s">
        <v>136</v>
      </c>
    </row>
    <row r="883" spans="1:23" ht="161.25">
      <c r="A883" s="104">
        <v>880</v>
      </c>
      <c r="B883" s="77"/>
      <c r="C883" s="155" t="s">
        <v>2230</v>
      </c>
      <c r="D883" s="111" t="s">
        <v>26</v>
      </c>
      <c r="E883" s="110" t="s">
        <v>1181</v>
      </c>
      <c r="F883" s="178" t="s">
        <v>1074</v>
      </c>
      <c r="G883" s="122" t="s">
        <v>1151</v>
      </c>
      <c r="H883" s="182" t="s">
        <v>2738</v>
      </c>
      <c r="I883" s="147">
        <v>3</v>
      </c>
      <c r="J883" s="148">
        <v>4</v>
      </c>
      <c r="K883" s="70">
        <f t="shared" si="58"/>
        <v>12</v>
      </c>
      <c r="L883" s="139" t="str">
        <f t="shared" si="57"/>
        <v>Orta Risk</v>
      </c>
      <c r="M883" s="185" t="s">
        <v>2799</v>
      </c>
      <c r="N883" s="232" t="s">
        <v>2800</v>
      </c>
      <c r="O883" s="160"/>
      <c r="P883" s="160"/>
      <c r="Q883" s="161" t="s">
        <v>132</v>
      </c>
      <c r="R883" s="159">
        <v>1</v>
      </c>
      <c r="S883" s="159">
        <v>4</v>
      </c>
      <c r="T883" s="70">
        <f t="shared" si="59"/>
        <v>4</v>
      </c>
      <c r="U883" s="134" t="str">
        <f t="shared" si="60"/>
        <v>Katlanılabilir Riskler</v>
      </c>
      <c r="V883" s="80"/>
      <c r="W883" s="75" t="s">
        <v>136</v>
      </c>
    </row>
    <row r="884" spans="1:23" ht="161.25">
      <c r="A884" s="104">
        <v>881</v>
      </c>
      <c r="B884" s="77"/>
      <c r="C884" s="155" t="s">
        <v>2231</v>
      </c>
      <c r="D884" s="111" t="s">
        <v>26</v>
      </c>
      <c r="E884" s="110" t="s">
        <v>1181</v>
      </c>
      <c r="F884" s="178" t="s">
        <v>1097</v>
      </c>
      <c r="G884" s="122" t="s">
        <v>1151</v>
      </c>
      <c r="H884" s="182" t="s">
        <v>2739</v>
      </c>
      <c r="I884" s="147">
        <v>3</v>
      </c>
      <c r="J884" s="148">
        <v>5</v>
      </c>
      <c r="K884" s="70">
        <f t="shared" si="58"/>
        <v>15</v>
      </c>
      <c r="L884" s="139" t="str">
        <f t="shared" si="57"/>
        <v>Yüksek Seviye</v>
      </c>
      <c r="M884" s="185" t="s">
        <v>2801</v>
      </c>
      <c r="N884" s="232" t="s">
        <v>2802</v>
      </c>
      <c r="O884" s="160"/>
      <c r="P884" s="160"/>
      <c r="Q884" s="161" t="s">
        <v>132</v>
      </c>
      <c r="R884" s="159">
        <v>1</v>
      </c>
      <c r="S884" s="159">
        <v>5</v>
      </c>
      <c r="T884" s="70">
        <f t="shared" si="59"/>
        <v>5</v>
      </c>
      <c r="U884" s="134" t="str">
        <f t="shared" si="60"/>
        <v>Katlanılabilir Riskler</v>
      </c>
      <c r="V884" s="80"/>
      <c r="W884" s="75" t="s">
        <v>136</v>
      </c>
    </row>
    <row r="885" spans="1:23" ht="161.25">
      <c r="A885" s="104">
        <v>882</v>
      </c>
      <c r="B885" s="77"/>
      <c r="C885" s="155" t="s">
        <v>2232</v>
      </c>
      <c r="D885" s="111" t="s">
        <v>26</v>
      </c>
      <c r="E885" s="110" t="s">
        <v>1181</v>
      </c>
      <c r="F885" s="178" t="s">
        <v>1076</v>
      </c>
      <c r="G885" s="122" t="s">
        <v>1151</v>
      </c>
      <c r="H885" s="182" t="s">
        <v>2739</v>
      </c>
      <c r="I885" s="147">
        <v>3</v>
      </c>
      <c r="J885" s="148">
        <v>5</v>
      </c>
      <c r="K885" s="70">
        <f t="shared" si="58"/>
        <v>15</v>
      </c>
      <c r="L885" s="139" t="str">
        <f t="shared" si="57"/>
        <v>Yüksek Seviye</v>
      </c>
      <c r="M885" s="185" t="s">
        <v>2803</v>
      </c>
      <c r="N885" s="232" t="s">
        <v>2804</v>
      </c>
      <c r="O885" s="160"/>
      <c r="P885" s="160"/>
      <c r="Q885" s="161" t="s">
        <v>132</v>
      </c>
      <c r="R885" s="159">
        <v>1</v>
      </c>
      <c r="S885" s="159">
        <v>5</v>
      </c>
      <c r="T885" s="70">
        <f t="shared" si="59"/>
        <v>5</v>
      </c>
      <c r="U885" s="134" t="str">
        <f t="shared" si="60"/>
        <v>Katlanılabilir Riskler</v>
      </c>
      <c r="V885" s="80"/>
      <c r="W885" s="75" t="s">
        <v>136</v>
      </c>
    </row>
    <row r="886" spans="1:23" ht="161.25">
      <c r="A886" s="104">
        <v>883</v>
      </c>
      <c r="B886" s="77"/>
      <c r="C886" s="155" t="s">
        <v>2233</v>
      </c>
      <c r="D886" s="111" t="s">
        <v>26</v>
      </c>
      <c r="E886" s="110" t="s">
        <v>1181</v>
      </c>
      <c r="F886" s="178" t="s">
        <v>1077</v>
      </c>
      <c r="G886" s="122" t="s">
        <v>1151</v>
      </c>
      <c r="H886" s="182" t="s">
        <v>2723</v>
      </c>
      <c r="I886" s="147">
        <v>3</v>
      </c>
      <c r="J886" s="148">
        <v>4</v>
      </c>
      <c r="K886" s="70">
        <f t="shared" si="58"/>
        <v>12</v>
      </c>
      <c r="L886" s="139" t="str">
        <f t="shared" si="57"/>
        <v>Orta Risk</v>
      </c>
      <c r="M886" s="223" t="s">
        <v>2805</v>
      </c>
      <c r="N886" s="232" t="s">
        <v>2806</v>
      </c>
      <c r="O886" s="160"/>
      <c r="P886" s="160"/>
      <c r="Q886" s="161" t="s">
        <v>132</v>
      </c>
      <c r="R886" s="159">
        <v>1</v>
      </c>
      <c r="S886" s="159">
        <v>4</v>
      </c>
      <c r="T886" s="70">
        <f t="shared" si="59"/>
        <v>4</v>
      </c>
      <c r="U886" s="134" t="str">
        <f t="shared" si="60"/>
        <v>Katlanılabilir Riskler</v>
      </c>
      <c r="V886" s="80"/>
      <c r="W886" s="75" t="s">
        <v>136</v>
      </c>
    </row>
    <row r="887" spans="1:23" ht="161.25">
      <c r="A887" s="104">
        <v>884</v>
      </c>
      <c r="B887" s="77"/>
      <c r="C887" s="155" t="s">
        <v>2234</v>
      </c>
      <c r="D887" s="111" t="s">
        <v>26</v>
      </c>
      <c r="E887" s="110" t="s">
        <v>1181</v>
      </c>
      <c r="F887" s="178" t="s">
        <v>1078</v>
      </c>
      <c r="G887" s="122" t="s">
        <v>1151</v>
      </c>
      <c r="H887" s="182" t="s">
        <v>2739</v>
      </c>
      <c r="I887" s="147">
        <v>3</v>
      </c>
      <c r="J887" s="148">
        <v>5</v>
      </c>
      <c r="K887" s="70">
        <f t="shared" si="58"/>
        <v>15</v>
      </c>
      <c r="L887" s="139" t="str">
        <f t="shared" si="57"/>
        <v>Yüksek Seviye</v>
      </c>
      <c r="M887" s="223" t="s">
        <v>2807</v>
      </c>
      <c r="N887" s="232" t="s">
        <v>2808</v>
      </c>
      <c r="O887" s="160"/>
      <c r="P887" s="160"/>
      <c r="Q887" s="161" t="s">
        <v>132</v>
      </c>
      <c r="R887" s="159">
        <v>1</v>
      </c>
      <c r="S887" s="159">
        <v>4</v>
      </c>
      <c r="T887" s="70">
        <f t="shared" si="59"/>
        <v>4</v>
      </c>
      <c r="U887" s="134" t="str">
        <f t="shared" si="60"/>
        <v>Katlanılabilir Riskler</v>
      </c>
      <c r="V887" s="80"/>
      <c r="W887" s="75" t="s">
        <v>136</v>
      </c>
    </row>
    <row r="888" spans="1:23" ht="161.25">
      <c r="A888" s="104">
        <v>885</v>
      </c>
      <c r="B888" s="77"/>
      <c r="C888" s="155" t="s">
        <v>2235</v>
      </c>
      <c r="D888" s="111" t="s">
        <v>26</v>
      </c>
      <c r="E888" s="110" t="s">
        <v>1181</v>
      </c>
      <c r="F888" s="178" t="s">
        <v>1079</v>
      </c>
      <c r="G888" s="122" t="s">
        <v>1151</v>
      </c>
      <c r="H888" s="182" t="s">
        <v>2739</v>
      </c>
      <c r="I888" s="147">
        <v>3</v>
      </c>
      <c r="J888" s="148">
        <v>4</v>
      </c>
      <c r="K888" s="70">
        <f t="shared" si="58"/>
        <v>12</v>
      </c>
      <c r="L888" s="139" t="str">
        <f t="shared" si="57"/>
        <v>Orta Risk</v>
      </c>
      <c r="M888" s="223" t="s">
        <v>2809</v>
      </c>
      <c r="N888" s="232" t="s">
        <v>133</v>
      </c>
      <c r="O888" s="160"/>
      <c r="P888" s="160"/>
      <c r="Q888" s="161" t="s">
        <v>132</v>
      </c>
      <c r="R888" s="159">
        <v>1</v>
      </c>
      <c r="S888" s="159">
        <v>4</v>
      </c>
      <c r="T888" s="70">
        <f t="shared" si="59"/>
        <v>4</v>
      </c>
      <c r="U888" s="134" t="str">
        <f t="shared" si="60"/>
        <v>Katlanılabilir Riskler</v>
      </c>
      <c r="V888" s="80"/>
      <c r="W888" s="75" t="s">
        <v>136</v>
      </c>
    </row>
    <row r="889" spans="1:23" ht="161.25">
      <c r="A889" s="104">
        <v>886</v>
      </c>
      <c r="B889" s="77"/>
      <c r="C889" s="155" t="s">
        <v>2236</v>
      </c>
      <c r="D889" s="111" t="s">
        <v>26</v>
      </c>
      <c r="E889" s="110" t="s">
        <v>1181</v>
      </c>
      <c r="F889" s="178" t="s">
        <v>412</v>
      </c>
      <c r="G889" s="122" t="s">
        <v>1151</v>
      </c>
      <c r="H889" s="182" t="s">
        <v>2739</v>
      </c>
      <c r="I889" s="147">
        <v>3</v>
      </c>
      <c r="J889" s="148">
        <v>4</v>
      </c>
      <c r="K889" s="70">
        <f t="shared" si="58"/>
        <v>12</v>
      </c>
      <c r="L889" s="139" t="str">
        <f t="shared" si="57"/>
        <v>Orta Risk</v>
      </c>
      <c r="M889" s="223" t="s">
        <v>2810</v>
      </c>
      <c r="N889" s="232" t="s">
        <v>133</v>
      </c>
      <c r="O889" s="160"/>
      <c r="P889" s="160"/>
      <c r="Q889" s="161" t="s">
        <v>132</v>
      </c>
      <c r="R889" s="159">
        <v>1</v>
      </c>
      <c r="S889" s="159">
        <v>4</v>
      </c>
      <c r="T889" s="70">
        <f t="shared" si="59"/>
        <v>4</v>
      </c>
      <c r="U889" s="134" t="str">
        <f t="shared" si="60"/>
        <v>Katlanılabilir Riskler</v>
      </c>
      <c r="V889" s="80"/>
      <c r="W889" s="75" t="s">
        <v>136</v>
      </c>
    </row>
    <row r="890" spans="1:23" ht="123" customHeight="1">
      <c r="A890" s="104">
        <v>887</v>
      </c>
      <c r="B890" s="77"/>
      <c r="C890" s="155" t="s">
        <v>2237</v>
      </c>
      <c r="D890" s="111" t="s">
        <v>26</v>
      </c>
      <c r="E890" s="110" t="s">
        <v>1181</v>
      </c>
      <c r="F890" s="178" t="s">
        <v>1098</v>
      </c>
      <c r="G890" s="122" t="s">
        <v>1151</v>
      </c>
      <c r="H890" s="182" t="s">
        <v>2740</v>
      </c>
      <c r="I890" s="147">
        <v>3</v>
      </c>
      <c r="J890" s="148">
        <v>5</v>
      </c>
      <c r="K890" s="70">
        <f t="shared" si="58"/>
        <v>15</v>
      </c>
      <c r="L890" s="139" t="str">
        <f t="shared" si="57"/>
        <v>Yüksek Seviye</v>
      </c>
      <c r="M890" s="223" t="s">
        <v>2811</v>
      </c>
      <c r="N890" s="232" t="s">
        <v>133</v>
      </c>
      <c r="O890" s="160"/>
      <c r="P890" s="160"/>
      <c r="Q890" s="161" t="s">
        <v>132</v>
      </c>
      <c r="R890" s="159">
        <v>1</v>
      </c>
      <c r="S890" s="159">
        <v>5</v>
      </c>
      <c r="T890" s="70">
        <f t="shared" si="59"/>
        <v>5</v>
      </c>
      <c r="U890" s="134" t="str">
        <f t="shared" si="60"/>
        <v>Katlanılabilir Riskler</v>
      </c>
      <c r="V890" s="80"/>
      <c r="W890" s="75" t="s">
        <v>136</v>
      </c>
    </row>
    <row r="891" spans="1:23" ht="120" customHeight="1">
      <c r="A891" s="104">
        <v>888</v>
      </c>
      <c r="B891" s="77"/>
      <c r="C891" s="155" t="s">
        <v>2238</v>
      </c>
      <c r="D891" s="111" t="s">
        <v>26</v>
      </c>
      <c r="E891" s="110" t="s">
        <v>1181</v>
      </c>
      <c r="F891" s="178" t="s">
        <v>1031</v>
      </c>
      <c r="G891" s="122" t="s">
        <v>1151</v>
      </c>
      <c r="H891" s="182" t="s">
        <v>2741</v>
      </c>
      <c r="I891" s="147">
        <v>3</v>
      </c>
      <c r="J891" s="148">
        <v>5</v>
      </c>
      <c r="K891" s="70">
        <f t="shared" si="58"/>
        <v>15</v>
      </c>
      <c r="L891" s="139" t="str">
        <f t="shared" si="57"/>
        <v>Yüksek Seviye</v>
      </c>
      <c r="M891" s="223" t="s">
        <v>2812</v>
      </c>
      <c r="N891" s="232" t="s">
        <v>2813</v>
      </c>
      <c r="O891" s="160"/>
      <c r="P891" s="160"/>
      <c r="Q891" s="161" t="s">
        <v>132</v>
      </c>
      <c r="R891" s="159">
        <v>1</v>
      </c>
      <c r="S891" s="159">
        <v>5</v>
      </c>
      <c r="T891" s="70">
        <f t="shared" si="59"/>
        <v>5</v>
      </c>
      <c r="U891" s="134" t="str">
        <f t="shared" si="60"/>
        <v>Katlanılabilir Riskler</v>
      </c>
      <c r="V891" s="80"/>
      <c r="W891" s="75" t="s">
        <v>136</v>
      </c>
    </row>
    <row r="892" spans="1:23" ht="121.5" customHeight="1">
      <c r="A892" s="104">
        <v>889</v>
      </c>
      <c r="B892" s="77"/>
      <c r="C892" s="155" t="s">
        <v>2239</v>
      </c>
      <c r="D892" s="111" t="s">
        <v>26</v>
      </c>
      <c r="E892" s="110" t="s">
        <v>1181</v>
      </c>
      <c r="F892" s="188"/>
      <c r="G892" s="122" t="s">
        <v>1151</v>
      </c>
      <c r="H892" s="182"/>
      <c r="I892" s="147">
        <v>3</v>
      </c>
      <c r="J892" s="148">
        <v>3</v>
      </c>
      <c r="K892" s="70">
        <f t="shared" si="58"/>
        <v>9</v>
      </c>
      <c r="L892" s="139" t="str">
        <f t="shared" si="57"/>
        <v>Orta Risk</v>
      </c>
      <c r="M892" s="192"/>
      <c r="N892" s="228"/>
      <c r="O892" s="82"/>
      <c r="P892" s="82"/>
      <c r="Q892" s="76" t="s">
        <v>132</v>
      </c>
      <c r="R892" s="70">
        <v>1</v>
      </c>
      <c r="S892" s="70">
        <v>3</v>
      </c>
      <c r="T892" s="70">
        <f t="shared" si="59"/>
        <v>3</v>
      </c>
      <c r="U892" s="134" t="str">
        <f t="shared" si="60"/>
        <v>Katlanılabilir Riskler</v>
      </c>
      <c r="V892" s="80"/>
      <c r="W892" s="75" t="s">
        <v>136</v>
      </c>
    </row>
    <row r="893" spans="1:23" ht="161.25">
      <c r="A893" s="104">
        <v>890</v>
      </c>
      <c r="B893" s="77"/>
      <c r="C893" s="155" t="s">
        <v>2240</v>
      </c>
      <c r="D893" s="111" t="s">
        <v>26</v>
      </c>
      <c r="E893" s="110" t="s">
        <v>1181</v>
      </c>
      <c r="F893" s="188"/>
      <c r="G893" s="122" t="s">
        <v>1151</v>
      </c>
      <c r="H893" s="182"/>
      <c r="I893" s="147">
        <v>3</v>
      </c>
      <c r="J893" s="148">
        <v>3</v>
      </c>
      <c r="K893" s="70">
        <f t="shared" si="58"/>
        <v>9</v>
      </c>
      <c r="L893" s="139" t="str">
        <f t="shared" si="57"/>
        <v>Orta Risk</v>
      </c>
      <c r="M893" s="192"/>
      <c r="N893" s="228"/>
      <c r="O893" s="82"/>
      <c r="P893" s="82"/>
      <c r="Q893" s="76" t="s">
        <v>132</v>
      </c>
      <c r="R893" s="70">
        <v>1</v>
      </c>
      <c r="S893" s="70">
        <v>3</v>
      </c>
      <c r="T893" s="70">
        <f t="shared" si="59"/>
        <v>3</v>
      </c>
      <c r="U893" s="134" t="str">
        <f t="shared" si="60"/>
        <v>Katlanılabilir Riskler</v>
      </c>
      <c r="V893" s="80"/>
      <c r="W893" s="75" t="s">
        <v>136</v>
      </c>
    </row>
    <row r="894" spans="1:23" ht="135" customHeight="1">
      <c r="A894" s="104">
        <v>891</v>
      </c>
      <c r="B894" s="77"/>
      <c r="C894" s="155" t="s">
        <v>2241</v>
      </c>
      <c r="D894" s="111" t="s">
        <v>26</v>
      </c>
      <c r="E894" s="110" t="s">
        <v>1182</v>
      </c>
      <c r="F894" s="125" t="s">
        <v>1099</v>
      </c>
      <c r="G894" s="122" t="s">
        <v>1183</v>
      </c>
      <c r="H894" s="182" t="s">
        <v>2344</v>
      </c>
      <c r="I894" s="142">
        <v>5</v>
      </c>
      <c r="J894" s="143">
        <v>5</v>
      </c>
      <c r="K894" s="70">
        <f t="shared" si="58"/>
        <v>25</v>
      </c>
      <c r="L894" s="139" t="str">
        <f t="shared" si="57"/>
        <v>Çok Yüksek Seviye</v>
      </c>
      <c r="M894" s="185" t="s">
        <v>2349</v>
      </c>
      <c r="N894" s="232" t="s">
        <v>2350</v>
      </c>
      <c r="O894" s="82"/>
      <c r="P894" s="82"/>
      <c r="Q894" s="76" t="s">
        <v>132</v>
      </c>
      <c r="R894" s="70">
        <v>1</v>
      </c>
      <c r="S894" s="70">
        <v>3</v>
      </c>
      <c r="T894" s="70">
        <f t="shared" si="59"/>
        <v>3</v>
      </c>
      <c r="U894" s="134" t="str">
        <f t="shared" si="60"/>
        <v>Katlanılabilir Riskler</v>
      </c>
      <c r="V894" s="80"/>
      <c r="W894" s="75" t="s">
        <v>136</v>
      </c>
    </row>
    <row r="895" spans="1:23" ht="122.25" customHeight="1">
      <c r="A895" s="104">
        <v>892</v>
      </c>
      <c r="B895" s="77"/>
      <c r="C895" s="155" t="s">
        <v>2242</v>
      </c>
      <c r="D895" s="111" t="s">
        <v>26</v>
      </c>
      <c r="E895" s="110" t="s">
        <v>1182</v>
      </c>
      <c r="F895" s="126" t="s">
        <v>1100</v>
      </c>
      <c r="G895" s="122" t="s">
        <v>1183</v>
      </c>
      <c r="H895" s="182" t="s">
        <v>2345</v>
      </c>
      <c r="I895" s="142">
        <v>5</v>
      </c>
      <c r="J895" s="143">
        <v>5</v>
      </c>
      <c r="K895" s="70">
        <f t="shared" si="58"/>
        <v>25</v>
      </c>
      <c r="L895" s="139" t="str">
        <f t="shared" si="57"/>
        <v>Çok Yüksek Seviye</v>
      </c>
      <c r="M895" s="185" t="s">
        <v>2351</v>
      </c>
      <c r="N895" s="232" t="s">
        <v>2352</v>
      </c>
      <c r="O895" s="82"/>
      <c r="P895" s="82"/>
      <c r="Q895" s="76" t="s">
        <v>132</v>
      </c>
      <c r="R895" s="70">
        <v>1</v>
      </c>
      <c r="S895" s="70">
        <v>3</v>
      </c>
      <c r="T895" s="70">
        <f t="shared" si="59"/>
        <v>3</v>
      </c>
      <c r="U895" s="134" t="str">
        <f t="shared" si="60"/>
        <v>Katlanılabilir Riskler</v>
      </c>
      <c r="V895" s="80"/>
      <c r="W895" s="75" t="s">
        <v>136</v>
      </c>
    </row>
    <row r="896" spans="1:23" ht="153.75">
      <c r="A896" s="104">
        <v>893</v>
      </c>
      <c r="B896" s="77"/>
      <c r="C896" s="155" t="s">
        <v>2243</v>
      </c>
      <c r="D896" s="111" t="s">
        <v>26</v>
      </c>
      <c r="E896" s="110" t="s">
        <v>1182</v>
      </c>
      <c r="F896" s="123" t="s">
        <v>1101</v>
      </c>
      <c r="G896" s="122" t="s">
        <v>1183</v>
      </c>
      <c r="H896" s="182" t="s">
        <v>2346</v>
      </c>
      <c r="I896" s="142">
        <v>5</v>
      </c>
      <c r="J896" s="143">
        <v>5</v>
      </c>
      <c r="K896" s="70">
        <f t="shared" si="58"/>
        <v>25</v>
      </c>
      <c r="L896" s="139" t="str">
        <f t="shared" si="57"/>
        <v>Çok Yüksek Seviye</v>
      </c>
      <c r="M896" s="185" t="s">
        <v>2353</v>
      </c>
      <c r="N896" s="232" t="s">
        <v>2352</v>
      </c>
      <c r="O896" s="82"/>
      <c r="P896" s="82"/>
      <c r="Q896" s="76" t="s">
        <v>132</v>
      </c>
      <c r="R896" s="70">
        <v>1</v>
      </c>
      <c r="S896" s="70">
        <v>3</v>
      </c>
      <c r="T896" s="70">
        <f t="shared" si="59"/>
        <v>3</v>
      </c>
      <c r="U896" s="134" t="str">
        <f t="shared" si="60"/>
        <v>Katlanılabilir Riskler</v>
      </c>
      <c r="V896" s="80"/>
      <c r="W896" s="75" t="s">
        <v>136</v>
      </c>
    </row>
    <row r="897" spans="1:23" ht="111.75" customHeight="1">
      <c r="A897" s="104">
        <v>894</v>
      </c>
      <c r="B897" s="77"/>
      <c r="C897" s="155" t="s">
        <v>2244</v>
      </c>
      <c r="D897" s="111" t="s">
        <v>26</v>
      </c>
      <c r="E897" s="110" t="s">
        <v>1182</v>
      </c>
      <c r="F897" s="123" t="s">
        <v>1102</v>
      </c>
      <c r="G897" s="122" t="s">
        <v>1183</v>
      </c>
      <c r="H897" s="182" t="s">
        <v>2347</v>
      </c>
      <c r="I897" s="142">
        <v>5</v>
      </c>
      <c r="J897" s="143">
        <v>5</v>
      </c>
      <c r="K897" s="70">
        <f t="shared" si="58"/>
        <v>25</v>
      </c>
      <c r="L897" s="139" t="str">
        <f t="shared" si="57"/>
        <v>Çok Yüksek Seviye</v>
      </c>
      <c r="M897" s="185" t="s">
        <v>2354</v>
      </c>
      <c r="N897" s="232" t="s">
        <v>2352</v>
      </c>
      <c r="O897" s="82"/>
      <c r="P897" s="82"/>
      <c r="Q897" s="76" t="s">
        <v>132</v>
      </c>
      <c r="R897" s="70">
        <v>1</v>
      </c>
      <c r="S897" s="70">
        <v>3</v>
      </c>
      <c r="T897" s="70">
        <f t="shared" si="59"/>
        <v>3</v>
      </c>
      <c r="U897" s="134" t="str">
        <f t="shared" si="60"/>
        <v>Katlanılabilir Riskler</v>
      </c>
      <c r="V897" s="80"/>
      <c r="W897" s="75" t="s">
        <v>136</v>
      </c>
    </row>
    <row r="898" spans="1:23" ht="98.25" customHeight="1">
      <c r="A898" s="104">
        <v>895</v>
      </c>
      <c r="B898" s="77"/>
      <c r="C898" s="155" t="s">
        <v>2245</v>
      </c>
      <c r="D898" s="111" t="s">
        <v>26</v>
      </c>
      <c r="E898" s="110" t="s">
        <v>1182</v>
      </c>
      <c r="F898" s="123" t="s">
        <v>1103</v>
      </c>
      <c r="G898" s="122" t="s">
        <v>1183</v>
      </c>
      <c r="H898" s="182" t="s">
        <v>2337</v>
      </c>
      <c r="I898" s="142">
        <v>3</v>
      </c>
      <c r="J898" s="143">
        <v>5</v>
      </c>
      <c r="K898" s="70">
        <f t="shared" si="58"/>
        <v>15</v>
      </c>
      <c r="L898" s="139" t="str">
        <f t="shared" si="57"/>
        <v>Yüksek Seviye</v>
      </c>
      <c r="M898" s="185" t="s">
        <v>2355</v>
      </c>
      <c r="N898" s="232" t="s">
        <v>2356</v>
      </c>
      <c r="O898" s="82"/>
      <c r="P898" s="82"/>
      <c r="Q898" s="76" t="s">
        <v>132</v>
      </c>
      <c r="R898" s="70">
        <v>1</v>
      </c>
      <c r="S898" s="70">
        <v>3</v>
      </c>
      <c r="T898" s="70">
        <f t="shared" si="59"/>
        <v>3</v>
      </c>
      <c r="U898" s="134" t="str">
        <f t="shared" si="60"/>
        <v>Katlanılabilir Riskler</v>
      </c>
      <c r="V898" s="80"/>
      <c r="W898" s="75" t="s">
        <v>136</v>
      </c>
    </row>
    <row r="899" spans="1:23" ht="103.5" customHeight="1">
      <c r="A899" s="104">
        <v>896</v>
      </c>
      <c r="B899" s="77"/>
      <c r="C899" s="155" t="s">
        <v>2246</v>
      </c>
      <c r="D899" s="111" t="s">
        <v>26</v>
      </c>
      <c r="E899" s="110" t="s">
        <v>1182</v>
      </c>
      <c r="F899" s="123" t="s">
        <v>1104</v>
      </c>
      <c r="G899" s="122" t="s">
        <v>1183</v>
      </c>
      <c r="H899" s="182" t="s">
        <v>2360</v>
      </c>
      <c r="I899" s="142">
        <v>5</v>
      </c>
      <c r="J899" s="143">
        <v>5</v>
      </c>
      <c r="K899" s="70">
        <f t="shared" si="58"/>
        <v>25</v>
      </c>
      <c r="L899" s="139" t="str">
        <f t="shared" ref="L899:L962" si="61">IF(K899&lt;=1,"Çok Düşük Risk",IF(K899&lt;=6,"Düşük Risk",IF(K899&lt;=12,"Orta Risk",IF(K899&lt;=20,"Yüksek Seviye",IF(K899&lt;=25,"Çok Yüksek Seviye",)))))</f>
        <v>Çok Yüksek Seviye</v>
      </c>
      <c r="M899" s="185" t="s">
        <v>2357</v>
      </c>
      <c r="N899" s="232" t="s">
        <v>2358</v>
      </c>
      <c r="O899" s="82"/>
      <c r="P899" s="82"/>
      <c r="Q899" s="76" t="s">
        <v>132</v>
      </c>
      <c r="R899" s="70">
        <v>1</v>
      </c>
      <c r="S899" s="70">
        <v>3</v>
      </c>
      <c r="T899" s="70">
        <f t="shared" si="59"/>
        <v>3</v>
      </c>
      <c r="U899" s="134" t="str">
        <f t="shared" si="60"/>
        <v>Katlanılabilir Riskler</v>
      </c>
      <c r="V899" s="80"/>
      <c r="W899" s="75" t="s">
        <v>136</v>
      </c>
    </row>
    <row r="900" spans="1:23" ht="134.25" customHeight="1">
      <c r="A900" s="104">
        <v>897</v>
      </c>
      <c r="B900" s="77"/>
      <c r="C900" s="155" t="s">
        <v>2247</v>
      </c>
      <c r="D900" s="111" t="s">
        <v>26</v>
      </c>
      <c r="E900" s="110" t="s">
        <v>1182</v>
      </c>
      <c r="F900" s="127" t="s">
        <v>1105</v>
      </c>
      <c r="G900" s="122" t="s">
        <v>1183</v>
      </c>
      <c r="H900" s="182" t="s">
        <v>2360</v>
      </c>
      <c r="I900" s="142">
        <v>5</v>
      </c>
      <c r="J900" s="143">
        <v>5</v>
      </c>
      <c r="K900" s="70">
        <f t="shared" ref="K900:K963" si="62">I900*J900</f>
        <v>25</v>
      </c>
      <c r="L900" s="139" t="str">
        <f t="shared" si="61"/>
        <v>Çok Yüksek Seviye</v>
      </c>
      <c r="M900" s="185" t="s">
        <v>2357</v>
      </c>
      <c r="N900" s="232" t="s">
        <v>2358</v>
      </c>
      <c r="O900" s="82"/>
      <c r="P900" s="82"/>
      <c r="Q900" s="76" t="s">
        <v>132</v>
      </c>
      <c r="R900" s="70">
        <v>1</v>
      </c>
      <c r="S900" s="70">
        <v>3</v>
      </c>
      <c r="T900" s="70">
        <f t="shared" ref="T900:T963" si="63">R900*S900</f>
        <v>3</v>
      </c>
      <c r="U900" s="134" t="str">
        <f t="shared" ref="U900:U963" si="64">IF(T900&lt;=2,"Önemsiz Riskler",IF(T900&lt;=6,"Katlanılabilir Riskler",IF(T900&lt;=12,"Orta Düzeydeki Riskler",IF(T900&lt;=20,"Önemli Riskler",IF(T900&lt;=25,"Kabul Edilemez Riskler")))))</f>
        <v>Katlanılabilir Riskler</v>
      </c>
      <c r="V900" s="80"/>
      <c r="W900" s="75" t="s">
        <v>136</v>
      </c>
    </row>
    <row r="901" spans="1:23" ht="87" customHeight="1">
      <c r="A901" s="104">
        <v>898</v>
      </c>
      <c r="B901" s="77"/>
      <c r="C901" s="155" t="s">
        <v>2248</v>
      </c>
      <c r="D901" s="111" t="s">
        <v>26</v>
      </c>
      <c r="E901" s="110" t="s">
        <v>1182</v>
      </c>
      <c r="F901" s="188"/>
      <c r="G901" s="122" t="s">
        <v>1183</v>
      </c>
      <c r="H901" s="182" t="s">
        <v>2348</v>
      </c>
      <c r="I901" s="142">
        <v>5</v>
      </c>
      <c r="J901" s="143">
        <v>5</v>
      </c>
      <c r="K901" s="70">
        <f t="shared" si="62"/>
        <v>25</v>
      </c>
      <c r="L901" s="139" t="str">
        <f t="shared" si="61"/>
        <v>Çok Yüksek Seviye</v>
      </c>
      <c r="M901" s="185" t="s">
        <v>2359</v>
      </c>
      <c r="N901" s="232" t="s">
        <v>2352</v>
      </c>
      <c r="O901" s="82"/>
      <c r="P901" s="82"/>
      <c r="Q901" s="76" t="s">
        <v>132</v>
      </c>
      <c r="R901" s="70">
        <v>1</v>
      </c>
      <c r="S901" s="70">
        <v>3</v>
      </c>
      <c r="T901" s="70">
        <f t="shared" si="63"/>
        <v>3</v>
      </c>
      <c r="U901" s="134" t="str">
        <f t="shared" si="64"/>
        <v>Katlanılabilir Riskler</v>
      </c>
      <c r="V901" s="80"/>
      <c r="W901" s="75" t="s">
        <v>136</v>
      </c>
    </row>
    <row r="902" spans="1:23" ht="153.75">
      <c r="A902" s="104">
        <v>899</v>
      </c>
      <c r="B902" s="77"/>
      <c r="C902" s="155" t="s">
        <v>2249</v>
      </c>
      <c r="D902" s="111" t="s">
        <v>26</v>
      </c>
      <c r="E902" s="110" t="s">
        <v>1182</v>
      </c>
      <c r="F902" s="188"/>
      <c r="G902" s="122" t="s">
        <v>1183</v>
      </c>
      <c r="H902" s="188"/>
      <c r="I902" s="142">
        <v>3</v>
      </c>
      <c r="J902" s="143">
        <v>3</v>
      </c>
      <c r="K902" s="70">
        <f t="shared" si="62"/>
        <v>9</v>
      </c>
      <c r="L902" s="139" t="str">
        <f t="shared" si="61"/>
        <v>Orta Risk</v>
      </c>
      <c r="M902" s="192"/>
      <c r="N902" s="228"/>
      <c r="O902" s="82"/>
      <c r="P902" s="82"/>
      <c r="Q902" s="76" t="s">
        <v>132</v>
      </c>
      <c r="R902" s="70">
        <v>1</v>
      </c>
      <c r="S902" s="70">
        <v>3</v>
      </c>
      <c r="T902" s="70">
        <f t="shared" si="63"/>
        <v>3</v>
      </c>
      <c r="U902" s="134" t="str">
        <f t="shared" si="64"/>
        <v>Katlanılabilir Riskler</v>
      </c>
      <c r="V902" s="80"/>
      <c r="W902" s="75" t="s">
        <v>136</v>
      </c>
    </row>
    <row r="903" spans="1:23" ht="153.75">
      <c r="A903" s="104">
        <v>900</v>
      </c>
      <c r="B903" s="77"/>
      <c r="C903" s="155" t="s">
        <v>2250</v>
      </c>
      <c r="D903" s="111" t="s">
        <v>26</v>
      </c>
      <c r="E903" s="110" t="s">
        <v>1182</v>
      </c>
      <c r="F903" s="188"/>
      <c r="G903" s="122" t="s">
        <v>1183</v>
      </c>
      <c r="H903" s="188"/>
      <c r="I903" s="142">
        <v>3</v>
      </c>
      <c r="J903" s="143">
        <v>3</v>
      </c>
      <c r="K903" s="70">
        <f t="shared" si="62"/>
        <v>9</v>
      </c>
      <c r="L903" s="139" t="str">
        <f t="shared" si="61"/>
        <v>Orta Risk</v>
      </c>
      <c r="M903" s="192"/>
      <c r="N903" s="228"/>
      <c r="O903" s="82"/>
      <c r="P903" s="82"/>
      <c r="Q903" s="76" t="s">
        <v>132</v>
      </c>
      <c r="R903" s="70">
        <v>1</v>
      </c>
      <c r="S903" s="70">
        <v>3</v>
      </c>
      <c r="T903" s="70">
        <f t="shared" si="63"/>
        <v>3</v>
      </c>
      <c r="U903" s="134" t="str">
        <f t="shared" si="64"/>
        <v>Katlanılabilir Riskler</v>
      </c>
      <c r="V903" s="80"/>
      <c r="W903" s="75" t="s">
        <v>136</v>
      </c>
    </row>
    <row r="904" spans="1:23" ht="153.75">
      <c r="A904" s="104">
        <v>901</v>
      </c>
      <c r="B904" s="77"/>
      <c r="C904" s="155" t="s">
        <v>2251</v>
      </c>
      <c r="D904" s="111" t="s">
        <v>26</v>
      </c>
      <c r="E904" s="110" t="s">
        <v>1182</v>
      </c>
      <c r="F904" s="188"/>
      <c r="G904" s="122" t="s">
        <v>1183</v>
      </c>
      <c r="H904" s="188"/>
      <c r="I904" s="142">
        <v>3</v>
      </c>
      <c r="J904" s="143">
        <v>3</v>
      </c>
      <c r="K904" s="70">
        <f t="shared" si="62"/>
        <v>9</v>
      </c>
      <c r="L904" s="139" t="str">
        <f t="shared" si="61"/>
        <v>Orta Risk</v>
      </c>
      <c r="M904" s="192"/>
      <c r="N904" s="228"/>
      <c r="O904" s="82"/>
      <c r="P904" s="82"/>
      <c r="Q904" s="76" t="s">
        <v>132</v>
      </c>
      <c r="R904" s="70">
        <v>1</v>
      </c>
      <c r="S904" s="70">
        <v>3</v>
      </c>
      <c r="T904" s="70">
        <f t="shared" si="63"/>
        <v>3</v>
      </c>
      <c r="U904" s="134" t="str">
        <f t="shared" si="64"/>
        <v>Katlanılabilir Riskler</v>
      </c>
      <c r="V904" s="80"/>
      <c r="W904" s="75" t="s">
        <v>136</v>
      </c>
    </row>
    <row r="905" spans="1:23" ht="153.75">
      <c r="A905" s="104">
        <v>902</v>
      </c>
      <c r="B905" s="77"/>
      <c r="C905" s="155" t="s">
        <v>2252</v>
      </c>
      <c r="D905" s="111" t="s">
        <v>26</v>
      </c>
      <c r="E905" s="110" t="s">
        <v>1182</v>
      </c>
      <c r="F905" s="188"/>
      <c r="G905" s="122" t="s">
        <v>1183</v>
      </c>
      <c r="H905" s="188"/>
      <c r="I905" s="142">
        <v>3</v>
      </c>
      <c r="J905" s="143">
        <v>3</v>
      </c>
      <c r="K905" s="70">
        <f t="shared" si="62"/>
        <v>9</v>
      </c>
      <c r="L905" s="139" t="str">
        <f t="shared" si="61"/>
        <v>Orta Risk</v>
      </c>
      <c r="M905" s="192"/>
      <c r="N905" s="228"/>
      <c r="O905" s="82"/>
      <c r="P905" s="82"/>
      <c r="Q905" s="76" t="s">
        <v>132</v>
      </c>
      <c r="R905" s="70">
        <v>1</v>
      </c>
      <c r="S905" s="70">
        <v>3</v>
      </c>
      <c r="T905" s="70">
        <f t="shared" si="63"/>
        <v>3</v>
      </c>
      <c r="U905" s="134" t="str">
        <f t="shared" si="64"/>
        <v>Katlanılabilir Riskler</v>
      </c>
      <c r="V905" s="80"/>
      <c r="W905" s="75" t="s">
        <v>136</v>
      </c>
    </row>
    <row r="906" spans="1:23" ht="153.75">
      <c r="A906" s="104">
        <v>903</v>
      </c>
      <c r="B906" s="77"/>
      <c r="C906" s="155" t="s">
        <v>2253</v>
      </c>
      <c r="D906" s="111" t="s">
        <v>26</v>
      </c>
      <c r="E906" s="110" t="s">
        <v>1182</v>
      </c>
      <c r="F906" s="188"/>
      <c r="G906" s="122" t="s">
        <v>1183</v>
      </c>
      <c r="H906" s="188"/>
      <c r="I906" s="142">
        <v>3</v>
      </c>
      <c r="J906" s="143">
        <v>3</v>
      </c>
      <c r="K906" s="70">
        <f t="shared" si="62"/>
        <v>9</v>
      </c>
      <c r="L906" s="139" t="str">
        <f t="shared" si="61"/>
        <v>Orta Risk</v>
      </c>
      <c r="M906" s="192"/>
      <c r="N906" s="228"/>
      <c r="O906" s="82"/>
      <c r="P906" s="82"/>
      <c r="Q906" s="76" t="s">
        <v>132</v>
      </c>
      <c r="R906" s="70">
        <v>1</v>
      </c>
      <c r="S906" s="70">
        <v>3</v>
      </c>
      <c r="T906" s="70">
        <f t="shared" si="63"/>
        <v>3</v>
      </c>
      <c r="U906" s="134" t="str">
        <f t="shared" si="64"/>
        <v>Katlanılabilir Riskler</v>
      </c>
      <c r="V906" s="80"/>
      <c r="W906" s="75" t="s">
        <v>136</v>
      </c>
    </row>
    <row r="907" spans="1:23" ht="153.75">
      <c r="A907" s="104">
        <v>904</v>
      </c>
      <c r="B907" s="77"/>
      <c r="C907" s="155" t="s">
        <v>2254</v>
      </c>
      <c r="D907" s="111" t="s">
        <v>26</v>
      </c>
      <c r="E907" s="110" t="s">
        <v>1182</v>
      </c>
      <c r="F907" s="188"/>
      <c r="G907" s="122" t="s">
        <v>1183</v>
      </c>
      <c r="H907" s="188"/>
      <c r="I907" s="142">
        <v>3</v>
      </c>
      <c r="J907" s="143">
        <v>3</v>
      </c>
      <c r="K907" s="70">
        <f t="shared" si="62"/>
        <v>9</v>
      </c>
      <c r="L907" s="139" t="str">
        <f t="shared" si="61"/>
        <v>Orta Risk</v>
      </c>
      <c r="M907" s="192"/>
      <c r="N907" s="228"/>
      <c r="O907" s="82"/>
      <c r="P907" s="82"/>
      <c r="Q907" s="76" t="s">
        <v>132</v>
      </c>
      <c r="R907" s="70">
        <v>1</v>
      </c>
      <c r="S907" s="70">
        <v>3</v>
      </c>
      <c r="T907" s="70">
        <f t="shared" si="63"/>
        <v>3</v>
      </c>
      <c r="U907" s="134" t="str">
        <f t="shared" si="64"/>
        <v>Katlanılabilir Riskler</v>
      </c>
      <c r="V907" s="80"/>
      <c r="W907" s="75" t="s">
        <v>136</v>
      </c>
    </row>
    <row r="908" spans="1:23" ht="153.75">
      <c r="A908" s="104">
        <v>905</v>
      </c>
      <c r="B908" s="77"/>
      <c r="C908" s="155" t="s">
        <v>2255</v>
      </c>
      <c r="D908" s="111" t="s">
        <v>26</v>
      </c>
      <c r="E908" s="110" t="s">
        <v>1182</v>
      </c>
      <c r="F908" s="188"/>
      <c r="G908" s="122" t="s">
        <v>1183</v>
      </c>
      <c r="H908" s="188"/>
      <c r="I908" s="142">
        <v>3</v>
      </c>
      <c r="J908" s="143">
        <v>3</v>
      </c>
      <c r="K908" s="70">
        <f t="shared" si="62"/>
        <v>9</v>
      </c>
      <c r="L908" s="139" t="str">
        <f t="shared" si="61"/>
        <v>Orta Risk</v>
      </c>
      <c r="M908" s="192"/>
      <c r="N908" s="228"/>
      <c r="O908" s="82"/>
      <c r="P908" s="82"/>
      <c r="Q908" s="76" t="s">
        <v>132</v>
      </c>
      <c r="R908" s="70">
        <v>1</v>
      </c>
      <c r="S908" s="70">
        <v>3</v>
      </c>
      <c r="T908" s="70">
        <f t="shared" si="63"/>
        <v>3</v>
      </c>
      <c r="U908" s="134" t="str">
        <f t="shared" si="64"/>
        <v>Katlanılabilir Riskler</v>
      </c>
      <c r="V908" s="80"/>
      <c r="W908" s="75" t="s">
        <v>136</v>
      </c>
    </row>
    <row r="909" spans="1:23" ht="77.25" customHeight="1">
      <c r="A909" s="104">
        <v>906</v>
      </c>
      <c r="B909" s="77"/>
      <c r="C909" s="155" t="s">
        <v>2256</v>
      </c>
      <c r="D909" s="111" t="s">
        <v>26</v>
      </c>
      <c r="E909" s="110" t="s">
        <v>1184</v>
      </c>
      <c r="F909" s="128" t="s">
        <v>1106</v>
      </c>
      <c r="G909" s="122" t="s">
        <v>1185</v>
      </c>
      <c r="H909" s="182" t="s">
        <v>2361</v>
      </c>
      <c r="I909" s="142">
        <v>3</v>
      </c>
      <c r="J909" s="143">
        <v>5</v>
      </c>
      <c r="K909" s="70">
        <f t="shared" si="62"/>
        <v>15</v>
      </c>
      <c r="L909" s="139" t="str">
        <f t="shared" si="61"/>
        <v>Yüksek Seviye</v>
      </c>
      <c r="M909" s="185" t="s">
        <v>2367</v>
      </c>
      <c r="N909" s="232" t="s">
        <v>2368</v>
      </c>
      <c r="O909" s="82"/>
      <c r="P909" s="82"/>
      <c r="Q909" s="76" t="s">
        <v>132</v>
      </c>
      <c r="R909" s="70">
        <v>1</v>
      </c>
      <c r="S909" s="70">
        <v>3</v>
      </c>
      <c r="T909" s="70">
        <f t="shared" si="63"/>
        <v>3</v>
      </c>
      <c r="U909" s="134" t="str">
        <f t="shared" si="64"/>
        <v>Katlanılabilir Riskler</v>
      </c>
      <c r="V909" s="80"/>
      <c r="W909" s="75" t="s">
        <v>136</v>
      </c>
    </row>
    <row r="910" spans="1:23" ht="123.75" customHeight="1">
      <c r="A910" s="104">
        <v>907</v>
      </c>
      <c r="B910" s="77"/>
      <c r="C910" s="155" t="s">
        <v>2257</v>
      </c>
      <c r="D910" s="111" t="s">
        <v>26</v>
      </c>
      <c r="E910" s="110" t="s">
        <v>1184</v>
      </c>
      <c r="F910" s="123" t="s">
        <v>1107</v>
      </c>
      <c r="G910" s="122" t="s">
        <v>1185</v>
      </c>
      <c r="H910" s="182" t="s">
        <v>2362</v>
      </c>
      <c r="I910" s="142">
        <v>3</v>
      </c>
      <c r="J910" s="143">
        <v>5</v>
      </c>
      <c r="K910" s="70">
        <f t="shared" si="62"/>
        <v>15</v>
      </c>
      <c r="L910" s="139" t="str">
        <f t="shared" si="61"/>
        <v>Yüksek Seviye</v>
      </c>
      <c r="M910" s="185" t="s">
        <v>2369</v>
      </c>
      <c r="N910" s="232" t="s">
        <v>2368</v>
      </c>
      <c r="O910" s="82"/>
      <c r="P910" s="82"/>
      <c r="Q910" s="76" t="s">
        <v>132</v>
      </c>
      <c r="R910" s="70">
        <v>1</v>
      </c>
      <c r="S910" s="70">
        <v>3</v>
      </c>
      <c r="T910" s="70">
        <f t="shared" si="63"/>
        <v>3</v>
      </c>
      <c r="U910" s="134" t="str">
        <f t="shared" si="64"/>
        <v>Katlanılabilir Riskler</v>
      </c>
      <c r="V910" s="80"/>
      <c r="W910" s="75" t="s">
        <v>136</v>
      </c>
    </row>
    <row r="911" spans="1:23" ht="127.5" customHeight="1">
      <c r="A911" s="104">
        <v>908</v>
      </c>
      <c r="B911" s="77"/>
      <c r="C911" s="155" t="s">
        <v>2258</v>
      </c>
      <c r="D911" s="111" t="s">
        <v>26</v>
      </c>
      <c r="E911" s="110" t="s">
        <v>1184</v>
      </c>
      <c r="F911" s="123" t="s">
        <v>1108</v>
      </c>
      <c r="G911" s="122" t="s">
        <v>1185</v>
      </c>
      <c r="H911" s="182" t="s">
        <v>2363</v>
      </c>
      <c r="I911" s="142">
        <v>3</v>
      </c>
      <c r="J911" s="143">
        <v>5</v>
      </c>
      <c r="K911" s="70">
        <f t="shared" si="62"/>
        <v>15</v>
      </c>
      <c r="L911" s="139" t="str">
        <f t="shared" si="61"/>
        <v>Yüksek Seviye</v>
      </c>
      <c r="M911" s="185" t="s">
        <v>2370</v>
      </c>
      <c r="N911" s="232" t="s">
        <v>2368</v>
      </c>
      <c r="O911" s="82"/>
      <c r="P911" s="82"/>
      <c r="Q911" s="76" t="s">
        <v>132</v>
      </c>
      <c r="R911" s="70">
        <v>1</v>
      </c>
      <c r="S911" s="70">
        <v>3</v>
      </c>
      <c r="T911" s="70">
        <f t="shared" si="63"/>
        <v>3</v>
      </c>
      <c r="U911" s="134" t="str">
        <f t="shared" si="64"/>
        <v>Katlanılabilir Riskler</v>
      </c>
      <c r="V911" s="80"/>
      <c r="W911" s="75" t="s">
        <v>136</v>
      </c>
    </row>
    <row r="912" spans="1:23" ht="125.25" customHeight="1">
      <c r="A912" s="104">
        <v>909</v>
      </c>
      <c r="B912" s="77"/>
      <c r="C912" s="155" t="s">
        <v>2259</v>
      </c>
      <c r="D912" s="111" t="s">
        <v>26</v>
      </c>
      <c r="E912" s="110" t="s">
        <v>1184</v>
      </c>
      <c r="F912" s="123" t="s">
        <v>1109</v>
      </c>
      <c r="G912" s="122" t="s">
        <v>1185</v>
      </c>
      <c r="H912" s="182" t="s">
        <v>2364</v>
      </c>
      <c r="I912" s="142">
        <v>3</v>
      </c>
      <c r="J912" s="143">
        <v>5</v>
      </c>
      <c r="K912" s="70">
        <f t="shared" si="62"/>
        <v>15</v>
      </c>
      <c r="L912" s="139" t="str">
        <f t="shared" si="61"/>
        <v>Yüksek Seviye</v>
      </c>
      <c r="M912" s="185" t="s">
        <v>2371</v>
      </c>
      <c r="N912" s="232" t="s">
        <v>2368</v>
      </c>
      <c r="O912" s="82"/>
      <c r="P912" s="82"/>
      <c r="Q912" s="76" t="s">
        <v>132</v>
      </c>
      <c r="R912" s="70">
        <v>1</v>
      </c>
      <c r="S912" s="70">
        <v>3</v>
      </c>
      <c r="T912" s="70">
        <f t="shared" si="63"/>
        <v>3</v>
      </c>
      <c r="U912" s="134" t="str">
        <f t="shared" si="64"/>
        <v>Katlanılabilir Riskler</v>
      </c>
      <c r="V912" s="80"/>
      <c r="W912" s="75" t="s">
        <v>136</v>
      </c>
    </row>
    <row r="913" spans="1:23" ht="131.25" customHeight="1">
      <c r="A913" s="104">
        <v>910</v>
      </c>
      <c r="B913" s="77"/>
      <c r="C913" s="155" t="s">
        <v>2260</v>
      </c>
      <c r="D913" s="111" t="s">
        <v>26</v>
      </c>
      <c r="E913" s="110" t="s">
        <v>1184</v>
      </c>
      <c r="F913" s="123" t="s">
        <v>1110</v>
      </c>
      <c r="G913" s="122" t="s">
        <v>1185</v>
      </c>
      <c r="H913" s="209" t="s">
        <v>2365</v>
      </c>
      <c r="I913" s="142">
        <v>3</v>
      </c>
      <c r="J913" s="143">
        <v>5</v>
      </c>
      <c r="K913" s="70">
        <f t="shared" si="62"/>
        <v>15</v>
      </c>
      <c r="L913" s="139" t="str">
        <f t="shared" si="61"/>
        <v>Yüksek Seviye</v>
      </c>
      <c r="M913" s="185" t="s">
        <v>2372</v>
      </c>
      <c r="N913" s="232" t="s">
        <v>2368</v>
      </c>
      <c r="O913" s="82"/>
      <c r="P913" s="82"/>
      <c r="Q913" s="76" t="s">
        <v>132</v>
      </c>
      <c r="R913" s="70">
        <v>1</v>
      </c>
      <c r="S913" s="70">
        <v>3</v>
      </c>
      <c r="T913" s="70">
        <f t="shared" si="63"/>
        <v>3</v>
      </c>
      <c r="U913" s="134" t="str">
        <f t="shared" si="64"/>
        <v>Katlanılabilir Riskler</v>
      </c>
      <c r="V913" s="80"/>
      <c r="W913" s="75" t="s">
        <v>136</v>
      </c>
    </row>
    <row r="914" spans="1:23" ht="118.5" customHeight="1">
      <c r="A914" s="104">
        <v>911</v>
      </c>
      <c r="B914" s="77"/>
      <c r="C914" s="155" t="s">
        <v>2261</v>
      </c>
      <c r="D914" s="111" t="s">
        <v>26</v>
      </c>
      <c r="E914" s="110" t="s">
        <v>1184</v>
      </c>
      <c r="F914" s="123" t="s">
        <v>1111</v>
      </c>
      <c r="G914" s="122" t="s">
        <v>1185</v>
      </c>
      <c r="H914" s="182" t="s">
        <v>2364</v>
      </c>
      <c r="I914" s="142">
        <v>3</v>
      </c>
      <c r="J914" s="143">
        <v>5</v>
      </c>
      <c r="K914" s="70">
        <f t="shared" si="62"/>
        <v>15</v>
      </c>
      <c r="L914" s="139" t="str">
        <f t="shared" si="61"/>
        <v>Yüksek Seviye</v>
      </c>
      <c r="M914" s="185" t="s">
        <v>2371</v>
      </c>
      <c r="N914" s="232" t="s">
        <v>2368</v>
      </c>
      <c r="O914" s="82"/>
      <c r="P914" s="82"/>
      <c r="Q914" s="76" t="s">
        <v>132</v>
      </c>
      <c r="R914" s="70">
        <v>1</v>
      </c>
      <c r="S914" s="70">
        <v>3</v>
      </c>
      <c r="T914" s="70">
        <f t="shared" si="63"/>
        <v>3</v>
      </c>
      <c r="U914" s="134" t="str">
        <f t="shared" si="64"/>
        <v>Katlanılabilir Riskler</v>
      </c>
      <c r="V914" s="80"/>
      <c r="W914" s="75" t="s">
        <v>136</v>
      </c>
    </row>
    <row r="915" spans="1:23" ht="121.5" customHeight="1">
      <c r="A915" s="104">
        <v>912</v>
      </c>
      <c r="B915" s="77"/>
      <c r="C915" s="155" t="s">
        <v>2262</v>
      </c>
      <c r="D915" s="111" t="s">
        <v>26</v>
      </c>
      <c r="E915" s="110" t="s">
        <v>1184</v>
      </c>
      <c r="F915" s="123" t="s">
        <v>1112</v>
      </c>
      <c r="G915" s="122" t="s">
        <v>1185</v>
      </c>
      <c r="H915" s="182" t="s">
        <v>2363</v>
      </c>
      <c r="I915" s="142">
        <v>4</v>
      </c>
      <c r="J915" s="143">
        <v>5</v>
      </c>
      <c r="K915" s="70">
        <f t="shared" si="62"/>
        <v>20</v>
      </c>
      <c r="L915" s="139" t="str">
        <f t="shared" si="61"/>
        <v>Yüksek Seviye</v>
      </c>
      <c r="M915" s="185" t="s">
        <v>2370</v>
      </c>
      <c r="N915" s="232" t="s">
        <v>2368</v>
      </c>
      <c r="O915" s="82"/>
      <c r="P915" s="82"/>
      <c r="Q915" s="76" t="s">
        <v>132</v>
      </c>
      <c r="R915" s="70">
        <v>1</v>
      </c>
      <c r="S915" s="70">
        <v>3</v>
      </c>
      <c r="T915" s="70">
        <f t="shared" si="63"/>
        <v>3</v>
      </c>
      <c r="U915" s="134" t="str">
        <f t="shared" si="64"/>
        <v>Katlanılabilir Riskler</v>
      </c>
      <c r="V915" s="80"/>
      <c r="W915" s="75" t="s">
        <v>136</v>
      </c>
    </row>
    <row r="916" spans="1:23" ht="117" customHeight="1">
      <c r="A916" s="104">
        <v>913</v>
      </c>
      <c r="B916" s="77"/>
      <c r="C916" s="155" t="s">
        <v>2263</v>
      </c>
      <c r="D916" s="111" t="s">
        <v>26</v>
      </c>
      <c r="E916" s="110" t="s">
        <v>1184</v>
      </c>
      <c r="F916" s="123" t="s">
        <v>1113</v>
      </c>
      <c r="G916" s="122" t="s">
        <v>1185</v>
      </c>
      <c r="H916" s="182" t="s">
        <v>2366</v>
      </c>
      <c r="I916" s="142">
        <v>3</v>
      </c>
      <c r="J916" s="143">
        <v>5</v>
      </c>
      <c r="K916" s="70">
        <f t="shared" si="62"/>
        <v>15</v>
      </c>
      <c r="L916" s="139" t="str">
        <f t="shared" si="61"/>
        <v>Yüksek Seviye</v>
      </c>
      <c r="M916" s="185" t="s">
        <v>2373</v>
      </c>
      <c r="N916" s="232" t="s">
        <v>2368</v>
      </c>
      <c r="O916" s="82"/>
      <c r="P916" s="82"/>
      <c r="Q916" s="76" t="s">
        <v>132</v>
      </c>
      <c r="R916" s="70">
        <v>1</v>
      </c>
      <c r="S916" s="70">
        <v>3</v>
      </c>
      <c r="T916" s="70">
        <f t="shared" si="63"/>
        <v>3</v>
      </c>
      <c r="U916" s="134" t="str">
        <f t="shared" si="64"/>
        <v>Katlanılabilir Riskler</v>
      </c>
      <c r="V916" s="80"/>
      <c r="W916" s="75" t="s">
        <v>136</v>
      </c>
    </row>
    <row r="917" spans="1:23" ht="138" customHeight="1">
      <c r="A917" s="104">
        <v>914</v>
      </c>
      <c r="B917" s="77"/>
      <c r="C917" s="155" t="s">
        <v>2264</v>
      </c>
      <c r="D917" s="111" t="s">
        <v>26</v>
      </c>
      <c r="E917" s="110" t="s">
        <v>1184</v>
      </c>
      <c r="G917" s="122" t="s">
        <v>1185</v>
      </c>
      <c r="H917" s="188"/>
      <c r="I917" s="142">
        <v>3</v>
      </c>
      <c r="J917" s="143">
        <v>3</v>
      </c>
      <c r="K917" s="70">
        <f t="shared" si="62"/>
        <v>9</v>
      </c>
      <c r="L917" s="139" t="str">
        <f t="shared" si="61"/>
        <v>Orta Risk</v>
      </c>
      <c r="M917" s="192"/>
      <c r="N917" s="228"/>
      <c r="O917" s="82"/>
      <c r="P917" s="82"/>
      <c r="Q917" s="76" t="s">
        <v>132</v>
      </c>
      <c r="R917" s="70">
        <v>1</v>
      </c>
      <c r="S917" s="70">
        <v>3</v>
      </c>
      <c r="T917" s="70">
        <f t="shared" si="63"/>
        <v>3</v>
      </c>
      <c r="U917" s="134" t="str">
        <f t="shared" si="64"/>
        <v>Katlanılabilir Riskler</v>
      </c>
      <c r="V917" s="80"/>
      <c r="W917" s="75" t="s">
        <v>136</v>
      </c>
    </row>
    <row r="918" spans="1:23" ht="89.25" customHeight="1">
      <c r="A918" s="104">
        <v>915</v>
      </c>
      <c r="B918" s="77"/>
      <c r="C918" s="155" t="s">
        <v>2265</v>
      </c>
      <c r="D918" s="111" t="s">
        <v>26</v>
      </c>
      <c r="E918" s="110" t="s">
        <v>1184</v>
      </c>
      <c r="F918" s="188"/>
      <c r="G918" s="122" t="s">
        <v>1185</v>
      </c>
      <c r="H918" s="188"/>
      <c r="I918" s="142">
        <v>3</v>
      </c>
      <c r="J918" s="143">
        <v>3</v>
      </c>
      <c r="K918" s="70">
        <f t="shared" si="62"/>
        <v>9</v>
      </c>
      <c r="L918" s="139" t="str">
        <f t="shared" si="61"/>
        <v>Orta Risk</v>
      </c>
      <c r="M918" s="192"/>
      <c r="N918" s="228"/>
      <c r="O918" s="82"/>
      <c r="P918" s="82"/>
      <c r="Q918" s="76" t="s">
        <v>132</v>
      </c>
      <c r="R918" s="70">
        <v>1</v>
      </c>
      <c r="S918" s="70">
        <v>3</v>
      </c>
      <c r="T918" s="70">
        <f t="shared" si="63"/>
        <v>3</v>
      </c>
      <c r="U918" s="134" t="str">
        <f t="shared" si="64"/>
        <v>Katlanılabilir Riskler</v>
      </c>
      <c r="V918" s="80"/>
      <c r="W918" s="75" t="s">
        <v>136</v>
      </c>
    </row>
    <row r="919" spans="1:23" ht="123" customHeight="1">
      <c r="A919" s="104">
        <v>916</v>
      </c>
      <c r="B919" s="77"/>
      <c r="C919" s="155" t="s">
        <v>2266</v>
      </c>
      <c r="D919" s="111" t="s">
        <v>26</v>
      </c>
      <c r="E919" s="110" t="s">
        <v>1186</v>
      </c>
      <c r="F919" s="125" t="s">
        <v>1114</v>
      </c>
      <c r="G919" s="122" t="s">
        <v>1177</v>
      </c>
      <c r="H919" s="182" t="s">
        <v>2374</v>
      </c>
      <c r="I919" s="142">
        <v>5</v>
      </c>
      <c r="J919" s="143">
        <v>5</v>
      </c>
      <c r="K919" s="70">
        <f t="shared" si="62"/>
        <v>25</v>
      </c>
      <c r="L919" s="139" t="str">
        <f t="shared" si="61"/>
        <v>Çok Yüksek Seviye</v>
      </c>
      <c r="M919" s="185" t="s">
        <v>2411</v>
      </c>
      <c r="N919" s="232" t="s">
        <v>2412</v>
      </c>
      <c r="O919" s="82"/>
      <c r="P919" s="82"/>
      <c r="Q919" s="76" t="s">
        <v>132</v>
      </c>
      <c r="R919" s="70">
        <v>1</v>
      </c>
      <c r="S919" s="70">
        <v>3</v>
      </c>
      <c r="T919" s="70">
        <f t="shared" si="63"/>
        <v>3</v>
      </c>
      <c r="U919" s="134" t="str">
        <f t="shared" si="64"/>
        <v>Katlanılabilir Riskler</v>
      </c>
      <c r="V919" s="80"/>
      <c r="W919" s="75" t="s">
        <v>136</v>
      </c>
    </row>
    <row r="920" spans="1:23" ht="206.25">
      <c r="A920" s="104">
        <v>917</v>
      </c>
      <c r="B920" s="77"/>
      <c r="C920" s="155" t="s">
        <v>2267</v>
      </c>
      <c r="D920" s="111" t="s">
        <v>26</v>
      </c>
      <c r="E920" s="110" t="s">
        <v>1186</v>
      </c>
      <c r="F920" s="123" t="s">
        <v>1115</v>
      </c>
      <c r="G920" s="122" t="s">
        <v>1177</v>
      </c>
      <c r="H920" s="182" t="s">
        <v>2375</v>
      </c>
      <c r="I920" s="142">
        <v>5</v>
      </c>
      <c r="J920" s="143">
        <v>5</v>
      </c>
      <c r="K920" s="70">
        <f t="shared" si="62"/>
        <v>25</v>
      </c>
      <c r="L920" s="139" t="str">
        <f t="shared" si="61"/>
        <v>Çok Yüksek Seviye</v>
      </c>
      <c r="M920" s="185" t="s">
        <v>2413</v>
      </c>
      <c r="N920" s="232" t="s">
        <v>2414</v>
      </c>
      <c r="O920" s="82"/>
      <c r="P920" s="82"/>
      <c r="Q920" s="76" t="s">
        <v>132</v>
      </c>
      <c r="R920" s="70">
        <v>1</v>
      </c>
      <c r="S920" s="70">
        <v>3</v>
      </c>
      <c r="T920" s="70">
        <f t="shared" si="63"/>
        <v>3</v>
      </c>
      <c r="U920" s="134" t="str">
        <f t="shared" si="64"/>
        <v>Katlanılabilir Riskler</v>
      </c>
      <c r="V920" s="80"/>
      <c r="W920" s="75" t="s">
        <v>136</v>
      </c>
    </row>
    <row r="921" spans="1:23" ht="206.25">
      <c r="A921" s="104">
        <v>918</v>
      </c>
      <c r="B921" s="77"/>
      <c r="C921" s="155" t="s">
        <v>2268</v>
      </c>
      <c r="D921" s="111" t="s">
        <v>26</v>
      </c>
      <c r="E921" s="110" t="s">
        <v>1186</v>
      </c>
      <c r="F921" s="123" t="s">
        <v>1116</v>
      </c>
      <c r="G921" s="122" t="s">
        <v>1177</v>
      </c>
      <c r="H921" s="182" t="s">
        <v>2346</v>
      </c>
      <c r="I921" s="142">
        <v>4</v>
      </c>
      <c r="J921" s="143">
        <v>5</v>
      </c>
      <c r="K921" s="70">
        <f t="shared" si="62"/>
        <v>20</v>
      </c>
      <c r="L921" s="139" t="str">
        <f t="shared" si="61"/>
        <v>Yüksek Seviye</v>
      </c>
      <c r="M921" s="185" t="s">
        <v>2415</v>
      </c>
      <c r="N921" s="232" t="s">
        <v>2414</v>
      </c>
      <c r="O921" s="82"/>
      <c r="P921" s="82"/>
      <c r="Q921" s="76" t="s">
        <v>132</v>
      </c>
      <c r="R921" s="70">
        <v>1</v>
      </c>
      <c r="S921" s="70">
        <v>3</v>
      </c>
      <c r="T921" s="70">
        <f t="shared" si="63"/>
        <v>3</v>
      </c>
      <c r="U921" s="134" t="str">
        <f t="shared" si="64"/>
        <v>Katlanılabilir Riskler</v>
      </c>
      <c r="V921" s="80"/>
      <c r="W921" s="75" t="s">
        <v>136</v>
      </c>
    </row>
    <row r="922" spans="1:23" ht="206.25">
      <c r="A922" s="104">
        <v>919</v>
      </c>
      <c r="B922" s="77"/>
      <c r="C922" s="155" t="s">
        <v>2269</v>
      </c>
      <c r="D922" s="111" t="s">
        <v>26</v>
      </c>
      <c r="E922" s="110" t="s">
        <v>1186</v>
      </c>
      <c r="F922" s="123" t="s">
        <v>1117</v>
      </c>
      <c r="G922" s="122" t="s">
        <v>1177</v>
      </c>
      <c r="H922" s="182" t="s">
        <v>2376</v>
      </c>
      <c r="I922" s="142">
        <v>3</v>
      </c>
      <c r="J922" s="143">
        <v>5</v>
      </c>
      <c r="K922" s="70">
        <f t="shared" si="62"/>
        <v>15</v>
      </c>
      <c r="L922" s="139" t="str">
        <f t="shared" si="61"/>
        <v>Yüksek Seviye</v>
      </c>
      <c r="M922" s="185" t="s">
        <v>2416</v>
      </c>
      <c r="N922" s="232" t="s">
        <v>2417</v>
      </c>
      <c r="O922" s="82"/>
      <c r="P922" s="82"/>
      <c r="Q922" s="76" t="s">
        <v>132</v>
      </c>
      <c r="R922" s="70">
        <v>1</v>
      </c>
      <c r="S922" s="70">
        <v>3</v>
      </c>
      <c r="T922" s="70">
        <f t="shared" si="63"/>
        <v>3</v>
      </c>
      <c r="U922" s="134" t="str">
        <f t="shared" si="64"/>
        <v>Katlanılabilir Riskler</v>
      </c>
      <c r="V922" s="80"/>
      <c r="W922" s="75" t="s">
        <v>136</v>
      </c>
    </row>
    <row r="923" spans="1:23" ht="206.25">
      <c r="A923" s="104">
        <v>920</v>
      </c>
      <c r="B923" s="77"/>
      <c r="C923" s="155" t="s">
        <v>2270</v>
      </c>
      <c r="D923" s="111" t="s">
        <v>26</v>
      </c>
      <c r="E923" s="110" t="s">
        <v>1186</v>
      </c>
      <c r="F923" s="123" t="s">
        <v>1118</v>
      </c>
      <c r="G923" s="122" t="s">
        <v>1177</v>
      </c>
      <c r="H923" s="182" t="s">
        <v>2377</v>
      </c>
      <c r="I923" s="142">
        <v>5</v>
      </c>
      <c r="J923" s="143">
        <v>5</v>
      </c>
      <c r="K923" s="70">
        <f t="shared" si="62"/>
        <v>25</v>
      </c>
      <c r="L923" s="139" t="str">
        <f t="shared" si="61"/>
        <v>Çok Yüksek Seviye</v>
      </c>
      <c r="M923" s="185" t="s">
        <v>2418</v>
      </c>
      <c r="N923" s="232" t="s">
        <v>2417</v>
      </c>
      <c r="O923" s="82"/>
      <c r="P923" s="82"/>
      <c r="Q923" s="76" t="s">
        <v>132</v>
      </c>
      <c r="R923" s="70">
        <v>1</v>
      </c>
      <c r="S923" s="70">
        <v>3</v>
      </c>
      <c r="T923" s="70">
        <f t="shared" si="63"/>
        <v>3</v>
      </c>
      <c r="U923" s="134" t="str">
        <f t="shared" si="64"/>
        <v>Katlanılabilir Riskler</v>
      </c>
      <c r="V923" s="80"/>
      <c r="W923" s="75" t="s">
        <v>136</v>
      </c>
    </row>
    <row r="924" spans="1:23" ht="206.25">
      <c r="A924" s="104">
        <v>921</v>
      </c>
      <c r="B924" s="77"/>
      <c r="C924" s="155" t="s">
        <v>2271</v>
      </c>
      <c r="D924" s="111" t="s">
        <v>26</v>
      </c>
      <c r="E924" s="110" t="s">
        <v>1186</v>
      </c>
      <c r="F924" s="123" t="s">
        <v>1119</v>
      </c>
      <c r="G924" s="122" t="s">
        <v>1177</v>
      </c>
      <c r="H924" s="182" t="s">
        <v>2378</v>
      </c>
      <c r="I924" s="142">
        <v>5</v>
      </c>
      <c r="J924" s="143">
        <v>5</v>
      </c>
      <c r="K924" s="70">
        <f t="shared" si="62"/>
        <v>25</v>
      </c>
      <c r="L924" s="139" t="str">
        <f t="shared" si="61"/>
        <v>Çok Yüksek Seviye</v>
      </c>
      <c r="M924" s="185" t="s">
        <v>2419</v>
      </c>
      <c r="N924" s="232" t="s">
        <v>2417</v>
      </c>
      <c r="O924" s="82"/>
      <c r="P924" s="82"/>
      <c r="Q924" s="76" t="s">
        <v>132</v>
      </c>
      <c r="R924" s="70">
        <v>1</v>
      </c>
      <c r="S924" s="70">
        <v>3</v>
      </c>
      <c r="T924" s="70">
        <f t="shared" si="63"/>
        <v>3</v>
      </c>
      <c r="U924" s="134" t="str">
        <f t="shared" si="64"/>
        <v>Katlanılabilir Riskler</v>
      </c>
      <c r="V924" s="80"/>
      <c r="W924" s="75" t="s">
        <v>136</v>
      </c>
    </row>
    <row r="925" spans="1:23" ht="206.25">
      <c r="A925" s="104">
        <v>922</v>
      </c>
      <c r="B925" s="77"/>
      <c r="C925" s="155" t="s">
        <v>2272</v>
      </c>
      <c r="D925" s="111" t="s">
        <v>26</v>
      </c>
      <c r="E925" s="110" t="s">
        <v>1186</v>
      </c>
      <c r="F925" s="123" t="s">
        <v>1120</v>
      </c>
      <c r="G925" s="122" t="s">
        <v>1177</v>
      </c>
      <c r="H925" s="183" t="s">
        <v>2379</v>
      </c>
      <c r="I925" s="142">
        <v>4</v>
      </c>
      <c r="J925" s="143">
        <v>5</v>
      </c>
      <c r="K925" s="70">
        <f t="shared" si="62"/>
        <v>20</v>
      </c>
      <c r="L925" s="139" t="str">
        <f t="shared" si="61"/>
        <v>Yüksek Seviye</v>
      </c>
      <c r="M925" s="185" t="s">
        <v>2420</v>
      </c>
      <c r="N925" s="232" t="s">
        <v>2417</v>
      </c>
      <c r="O925" s="82"/>
      <c r="P925" s="82"/>
      <c r="Q925" s="76" t="s">
        <v>132</v>
      </c>
      <c r="R925" s="70">
        <v>1</v>
      </c>
      <c r="S925" s="70">
        <v>3</v>
      </c>
      <c r="T925" s="70">
        <f t="shared" si="63"/>
        <v>3</v>
      </c>
      <c r="U925" s="134" t="str">
        <f t="shared" si="64"/>
        <v>Katlanılabilir Riskler</v>
      </c>
      <c r="V925" s="80"/>
      <c r="W925" s="75" t="s">
        <v>136</v>
      </c>
    </row>
    <row r="926" spans="1:23" ht="206.25">
      <c r="A926" s="104">
        <v>923</v>
      </c>
      <c r="B926" s="77"/>
      <c r="C926" s="155" t="s">
        <v>2273</v>
      </c>
      <c r="D926" s="111" t="s">
        <v>26</v>
      </c>
      <c r="E926" s="110" t="s">
        <v>1186</v>
      </c>
      <c r="F926" s="123" t="s">
        <v>1121</v>
      </c>
      <c r="G926" s="122" t="s">
        <v>1177</v>
      </c>
      <c r="H926" s="183" t="s">
        <v>2380</v>
      </c>
      <c r="I926" s="142">
        <v>5</v>
      </c>
      <c r="J926" s="143">
        <v>5</v>
      </c>
      <c r="K926" s="70">
        <f t="shared" si="62"/>
        <v>25</v>
      </c>
      <c r="L926" s="139" t="str">
        <f t="shared" si="61"/>
        <v>Çok Yüksek Seviye</v>
      </c>
      <c r="M926" s="185" t="s">
        <v>2421</v>
      </c>
      <c r="N926" s="232" t="s">
        <v>2422</v>
      </c>
      <c r="O926" s="82"/>
      <c r="P926" s="82"/>
      <c r="Q926" s="76" t="s">
        <v>132</v>
      </c>
      <c r="R926" s="70">
        <v>1</v>
      </c>
      <c r="S926" s="70">
        <v>3</v>
      </c>
      <c r="T926" s="70">
        <f t="shared" si="63"/>
        <v>3</v>
      </c>
      <c r="U926" s="134" t="str">
        <f t="shared" si="64"/>
        <v>Katlanılabilir Riskler</v>
      </c>
      <c r="V926" s="80"/>
      <c r="W926" s="75" t="s">
        <v>136</v>
      </c>
    </row>
    <row r="927" spans="1:23" ht="206.25">
      <c r="A927" s="104">
        <v>924</v>
      </c>
      <c r="B927" s="77"/>
      <c r="C927" s="155" t="s">
        <v>2274</v>
      </c>
      <c r="D927" s="111" t="s">
        <v>26</v>
      </c>
      <c r="E927" s="110" t="s">
        <v>1186</v>
      </c>
      <c r="F927" s="123" t="s">
        <v>1122</v>
      </c>
      <c r="G927" s="122" t="s">
        <v>1177</v>
      </c>
      <c r="H927" s="182" t="s">
        <v>2381</v>
      </c>
      <c r="I927" s="142">
        <v>5</v>
      </c>
      <c r="J927" s="143">
        <v>5</v>
      </c>
      <c r="K927" s="70">
        <f t="shared" si="62"/>
        <v>25</v>
      </c>
      <c r="L927" s="139" t="str">
        <f t="shared" si="61"/>
        <v>Çok Yüksek Seviye</v>
      </c>
      <c r="M927" s="199" t="s">
        <v>2423</v>
      </c>
      <c r="N927" s="232" t="s">
        <v>2424</v>
      </c>
      <c r="O927" s="82"/>
      <c r="P927" s="82"/>
      <c r="Q927" s="76" t="s">
        <v>132</v>
      </c>
      <c r="R927" s="70">
        <v>1</v>
      </c>
      <c r="S927" s="70">
        <v>3</v>
      </c>
      <c r="T927" s="70">
        <f t="shared" si="63"/>
        <v>3</v>
      </c>
      <c r="U927" s="134" t="str">
        <f t="shared" si="64"/>
        <v>Katlanılabilir Riskler</v>
      </c>
      <c r="V927" s="80"/>
      <c r="W927" s="75" t="s">
        <v>136</v>
      </c>
    </row>
    <row r="928" spans="1:23" ht="117" customHeight="1">
      <c r="A928" s="104">
        <v>925</v>
      </c>
      <c r="B928" s="77"/>
      <c r="C928" s="155" t="s">
        <v>2275</v>
      </c>
      <c r="D928" s="111" t="s">
        <v>26</v>
      </c>
      <c r="E928" s="110" t="s">
        <v>1186</v>
      </c>
      <c r="F928" s="188"/>
      <c r="G928" s="122" t="s">
        <v>1177</v>
      </c>
      <c r="H928" s="182"/>
      <c r="I928" s="142">
        <v>3</v>
      </c>
      <c r="J928" s="143">
        <v>3</v>
      </c>
      <c r="K928" s="70">
        <f t="shared" si="62"/>
        <v>9</v>
      </c>
      <c r="L928" s="139" t="str">
        <f t="shared" si="61"/>
        <v>Orta Risk</v>
      </c>
      <c r="M928" s="185"/>
      <c r="N928" s="232"/>
      <c r="O928" s="82"/>
      <c r="P928" s="82"/>
      <c r="Q928" s="76" t="s">
        <v>132</v>
      </c>
      <c r="R928" s="70">
        <v>1</v>
      </c>
      <c r="S928" s="70">
        <v>3</v>
      </c>
      <c r="T928" s="70">
        <f t="shared" si="63"/>
        <v>3</v>
      </c>
      <c r="U928" s="134" t="str">
        <f t="shared" si="64"/>
        <v>Katlanılabilir Riskler</v>
      </c>
      <c r="V928" s="80"/>
      <c r="W928" s="75" t="s">
        <v>136</v>
      </c>
    </row>
    <row r="929" spans="1:23" ht="206.25">
      <c r="A929" s="104">
        <v>926</v>
      </c>
      <c r="B929" s="77"/>
      <c r="C929" s="155" t="s">
        <v>2276</v>
      </c>
      <c r="D929" s="111" t="s">
        <v>26</v>
      </c>
      <c r="E929" s="110" t="s">
        <v>1187</v>
      </c>
      <c r="F929" s="179" t="s">
        <v>1123</v>
      </c>
      <c r="G929" s="122" t="s">
        <v>1177</v>
      </c>
      <c r="H929" s="182" t="s">
        <v>2382</v>
      </c>
      <c r="I929" s="142">
        <v>4</v>
      </c>
      <c r="J929" s="143">
        <v>5</v>
      </c>
      <c r="K929" s="70">
        <f t="shared" si="62"/>
        <v>20</v>
      </c>
      <c r="L929" s="139" t="str">
        <f t="shared" si="61"/>
        <v>Yüksek Seviye</v>
      </c>
      <c r="M929" s="185" t="s">
        <v>2425</v>
      </c>
      <c r="N929" s="236" t="s">
        <v>2426</v>
      </c>
      <c r="O929" s="82"/>
      <c r="P929" s="82"/>
      <c r="Q929" s="76" t="s">
        <v>132</v>
      </c>
      <c r="R929" s="70">
        <v>1</v>
      </c>
      <c r="S929" s="70">
        <v>3</v>
      </c>
      <c r="T929" s="70">
        <f t="shared" si="63"/>
        <v>3</v>
      </c>
      <c r="U929" s="134" t="str">
        <f t="shared" si="64"/>
        <v>Katlanılabilir Riskler</v>
      </c>
      <c r="V929" s="80"/>
      <c r="W929" s="75" t="s">
        <v>136</v>
      </c>
    </row>
    <row r="930" spans="1:23" ht="206.25">
      <c r="A930" s="104">
        <v>927</v>
      </c>
      <c r="B930" s="77"/>
      <c r="C930" s="155" t="s">
        <v>2277</v>
      </c>
      <c r="D930" s="111" t="s">
        <v>26</v>
      </c>
      <c r="E930" s="110" t="s">
        <v>1187</v>
      </c>
      <c r="F930" s="179" t="s">
        <v>1124</v>
      </c>
      <c r="G930" s="122" t="s">
        <v>1177</v>
      </c>
      <c r="H930" s="182" t="s">
        <v>2383</v>
      </c>
      <c r="I930" s="142">
        <v>3</v>
      </c>
      <c r="J930" s="143">
        <v>5</v>
      </c>
      <c r="K930" s="70">
        <f t="shared" si="62"/>
        <v>15</v>
      </c>
      <c r="L930" s="139" t="str">
        <f t="shared" si="61"/>
        <v>Yüksek Seviye</v>
      </c>
      <c r="M930" s="185" t="s">
        <v>2427</v>
      </c>
      <c r="N930" s="236" t="s">
        <v>2428</v>
      </c>
      <c r="O930" s="82"/>
      <c r="P930" s="82"/>
      <c r="Q930" s="76" t="s">
        <v>132</v>
      </c>
      <c r="R930" s="70">
        <v>1</v>
      </c>
      <c r="S930" s="70">
        <v>3</v>
      </c>
      <c r="T930" s="70">
        <f t="shared" si="63"/>
        <v>3</v>
      </c>
      <c r="U930" s="134" t="str">
        <f t="shared" si="64"/>
        <v>Katlanılabilir Riskler</v>
      </c>
      <c r="V930" s="80"/>
      <c r="W930" s="75" t="s">
        <v>136</v>
      </c>
    </row>
    <row r="931" spans="1:23" ht="206.25">
      <c r="A931" s="104">
        <v>928</v>
      </c>
      <c r="B931" s="77"/>
      <c r="C931" s="155" t="s">
        <v>2278</v>
      </c>
      <c r="D931" s="111" t="s">
        <v>26</v>
      </c>
      <c r="E931" s="110" t="s">
        <v>1187</v>
      </c>
      <c r="F931" s="179" t="s">
        <v>1125</v>
      </c>
      <c r="G931" s="122" t="s">
        <v>1177</v>
      </c>
      <c r="H931" s="182" t="s">
        <v>2384</v>
      </c>
      <c r="I931" s="142">
        <v>4</v>
      </c>
      <c r="J931" s="143">
        <v>5</v>
      </c>
      <c r="K931" s="70">
        <f t="shared" si="62"/>
        <v>20</v>
      </c>
      <c r="L931" s="139" t="str">
        <f t="shared" si="61"/>
        <v>Yüksek Seviye</v>
      </c>
      <c r="M931" s="185" t="s">
        <v>2429</v>
      </c>
      <c r="N931" s="236" t="s">
        <v>2428</v>
      </c>
      <c r="O931" s="82"/>
      <c r="P931" s="82"/>
      <c r="Q931" s="76" t="s">
        <v>132</v>
      </c>
      <c r="R931" s="70">
        <v>1</v>
      </c>
      <c r="S931" s="70">
        <v>3</v>
      </c>
      <c r="T931" s="70">
        <f t="shared" si="63"/>
        <v>3</v>
      </c>
      <c r="U931" s="134" t="str">
        <f t="shared" si="64"/>
        <v>Katlanılabilir Riskler</v>
      </c>
      <c r="V931" s="80"/>
      <c r="W931" s="75" t="s">
        <v>136</v>
      </c>
    </row>
    <row r="932" spans="1:23" ht="206.25">
      <c r="A932" s="104">
        <v>929</v>
      </c>
      <c r="B932" s="77"/>
      <c r="C932" s="155" t="s">
        <v>2279</v>
      </c>
      <c r="D932" s="111" t="s">
        <v>26</v>
      </c>
      <c r="E932" s="110" t="s">
        <v>1187</v>
      </c>
      <c r="F932" s="179" t="s">
        <v>1126</v>
      </c>
      <c r="G932" s="122" t="s">
        <v>1177</v>
      </c>
      <c r="H932" s="182" t="s">
        <v>2383</v>
      </c>
      <c r="I932" s="142">
        <v>4</v>
      </c>
      <c r="J932" s="143">
        <v>5</v>
      </c>
      <c r="K932" s="70">
        <f t="shared" si="62"/>
        <v>20</v>
      </c>
      <c r="L932" s="139" t="str">
        <f t="shared" si="61"/>
        <v>Yüksek Seviye</v>
      </c>
      <c r="M932" s="185" t="s">
        <v>2430</v>
      </c>
      <c r="N932" s="236" t="s">
        <v>2428</v>
      </c>
      <c r="O932" s="82"/>
      <c r="P932" s="82"/>
      <c r="Q932" s="76" t="s">
        <v>132</v>
      </c>
      <c r="R932" s="70">
        <v>1</v>
      </c>
      <c r="S932" s="70">
        <v>3</v>
      </c>
      <c r="T932" s="70">
        <f t="shared" si="63"/>
        <v>3</v>
      </c>
      <c r="U932" s="134" t="str">
        <f t="shared" si="64"/>
        <v>Katlanılabilir Riskler</v>
      </c>
      <c r="V932" s="80"/>
      <c r="W932" s="75" t="s">
        <v>136</v>
      </c>
    </row>
    <row r="933" spans="1:23" ht="206.25">
      <c r="A933" s="104">
        <v>930</v>
      </c>
      <c r="B933" s="77"/>
      <c r="C933" s="155" t="s">
        <v>2280</v>
      </c>
      <c r="D933" s="111" t="s">
        <v>26</v>
      </c>
      <c r="E933" s="110" t="s">
        <v>1187</v>
      </c>
      <c r="F933" s="179" t="s">
        <v>1127</v>
      </c>
      <c r="G933" s="122" t="s">
        <v>1177</v>
      </c>
      <c r="H933" s="182" t="s">
        <v>2385</v>
      </c>
      <c r="I933" s="142">
        <v>3</v>
      </c>
      <c r="J933" s="143">
        <v>5</v>
      </c>
      <c r="K933" s="70">
        <f t="shared" si="62"/>
        <v>15</v>
      </c>
      <c r="L933" s="139" t="str">
        <f t="shared" si="61"/>
        <v>Yüksek Seviye</v>
      </c>
      <c r="M933" s="185" t="s">
        <v>2431</v>
      </c>
      <c r="N933" s="236" t="s">
        <v>2432</v>
      </c>
      <c r="O933" s="82"/>
      <c r="P933" s="82"/>
      <c r="Q933" s="76" t="s">
        <v>132</v>
      </c>
      <c r="R933" s="70">
        <v>1</v>
      </c>
      <c r="S933" s="70">
        <v>3</v>
      </c>
      <c r="T933" s="70">
        <f t="shared" si="63"/>
        <v>3</v>
      </c>
      <c r="U933" s="134" t="str">
        <f t="shared" si="64"/>
        <v>Katlanılabilir Riskler</v>
      </c>
      <c r="V933" s="80"/>
      <c r="W933" s="75" t="s">
        <v>136</v>
      </c>
    </row>
    <row r="934" spans="1:23" ht="206.25">
      <c r="A934" s="104">
        <v>931</v>
      </c>
      <c r="B934" s="77"/>
      <c r="C934" s="155" t="s">
        <v>2281</v>
      </c>
      <c r="D934" s="111" t="s">
        <v>26</v>
      </c>
      <c r="E934" s="110" t="s">
        <v>1187</v>
      </c>
      <c r="F934" s="179" t="s">
        <v>424</v>
      </c>
      <c r="G934" s="122" t="s">
        <v>1177</v>
      </c>
      <c r="H934" s="182" t="s">
        <v>2386</v>
      </c>
      <c r="I934" s="142">
        <v>4</v>
      </c>
      <c r="J934" s="143">
        <v>5</v>
      </c>
      <c r="K934" s="70">
        <f t="shared" si="62"/>
        <v>20</v>
      </c>
      <c r="L934" s="139" t="str">
        <f t="shared" si="61"/>
        <v>Yüksek Seviye</v>
      </c>
      <c r="M934" s="185" t="s">
        <v>2433</v>
      </c>
      <c r="N934" s="236" t="s">
        <v>2432</v>
      </c>
      <c r="O934" s="82"/>
      <c r="P934" s="82"/>
      <c r="Q934" s="76" t="s">
        <v>132</v>
      </c>
      <c r="R934" s="70">
        <v>1</v>
      </c>
      <c r="S934" s="70">
        <v>3</v>
      </c>
      <c r="T934" s="70">
        <f t="shared" si="63"/>
        <v>3</v>
      </c>
      <c r="U934" s="134" t="str">
        <f t="shared" si="64"/>
        <v>Katlanılabilir Riskler</v>
      </c>
      <c r="V934" s="80"/>
      <c r="W934" s="75" t="s">
        <v>136</v>
      </c>
    </row>
    <row r="935" spans="1:23" ht="206.25">
      <c r="A935" s="104">
        <v>932</v>
      </c>
      <c r="B935" s="77"/>
      <c r="C935" s="155" t="s">
        <v>2282</v>
      </c>
      <c r="D935" s="111" t="s">
        <v>26</v>
      </c>
      <c r="E935" s="110" t="s">
        <v>1187</v>
      </c>
      <c r="F935" s="179" t="s">
        <v>414</v>
      </c>
      <c r="G935" s="122" t="s">
        <v>1177</v>
      </c>
      <c r="H935" s="182" t="s">
        <v>2387</v>
      </c>
      <c r="I935" s="142">
        <v>4</v>
      </c>
      <c r="J935" s="143">
        <v>5</v>
      </c>
      <c r="K935" s="70">
        <f t="shared" si="62"/>
        <v>20</v>
      </c>
      <c r="L935" s="139" t="str">
        <f t="shared" si="61"/>
        <v>Yüksek Seviye</v>
      </c>
      <c r="M935" s="185" t="s">
        <v>2434</v>
      </c>
      <c r="N935" s="236" t="s">
        <v>2435</v>
      </c>
      <c r="O935" s="82"/>
      <c r="P935" s="82"/>
      <c r="Q935" s="76" t="s">
        <v>132</v>
      </c>
      <c r="R935" s="70">
        <v>1</v>
      </c>
      <c r="S935" s="70">
        <v>3</v>
      </c>
      <c r="T935" s="70">
        <f t="shared" si="63"/>
        <v>3</v>
      </c>
      <c r="U935" s="134" t="str">
        <f t="shared" si="64"/>
        <v>Katlanılabilir Riskler</v>
      </c>
      <c r="V935" s="80"/>
      <c r="W935" s="75" t="s">
        <v>136</v>
      </c>
    </row>
    <row r="936" spans="1:23" ht="206.25">
      <c r="A936" s="104">
        <v>933</v>
      </c>
      <c r="B936" s="77"/>
      <c r="C936" s="155" t="s">
        <v>2283</v>
      </c>
      <c r="D936" s="111" t="s">
        <v>26</v>
      </c>
      <c r="E936" s="110" t="s">
        <v>1187</v>
      </c>
      <c r="F936" s="190" t="s">
        <v>413</v>
      </c>
      <c r="G936" s="122" t="s">
        <v>1177</v>
      </c>
      <c r="H936" s="182" t="s">
        <v>2388</v>
      </c>
      <c r="I936" s="142">
        <v>4</v>
      </c>
      <c r="J936" s="143">
        <v>5</v>
      </c>
      <c r="K936" s="70">
        <f t="shared" si="62"/>
        <v>20</v>
      </c>
      <c r="L936" s="139" t="str">
        <f t="shared" si="61"/>
        <v>Yüksek Seviye</v>
      </c>
      <c r="M936" s="185" t="s">
        <v>2436</v>
      </c>
      <c r="N936" s="236" t="s">
        <v>2435</v>
      </c>
      <c r="O936" s="82"/>
      <c r="P936" s="82"/>
      <c r="Q936" s="76" t="s">
        <v>132</v>
      </c>
      <c r="R936" s="70">
        <v>1</v>
      </c>
      <c r="S936" s="70">
        <v>3</v>
      </c>
      <c r="T936" s="70">
        <f t="shared" si="63"/>
        <v>3</v>
      </c>
      <c r="U936" s="134" t="str">
        <f t="shared" si="64"/>
        <v>Katlanılabilir Riskler</v>
      </c>
      <c r="V936" s="80"/>
      <c r="W936" s="75" t="s">
        <v>136</v>
      </c>
    </row>
    <row r="937" spans="1:23" ht="206.25">
      <c r="A937" s="104">
        <v>934</v>
      </c>
      <c r="B937" s="77"/>
      <c r="C937" s="155" t="s">
        <v>2284</v>
      </c>
      <c r="D937" s="111" t="s">
        <v>26</v>
      </c>
      <c r="E937" s="110" t="s">
        <v>1187</v>
      </c>
      <c r="F937" s="190" t="s">
        <v>415</v>
      </c>
      <c r="G937" s="122" t="s">
        <v>1177</v>
      </c>
      <c r="H937" s="182" t="s">
        <v>2389</v>
      </c>
      <c r="I937" s="142">
        <v>4</v>
      </c>
      <c r="J937" s="143">
        <v>5</v>
      </c>
      <c r="K937" s="70">
        <f t="shared" si="62"/>
        <v>20</v>
      </c>
      <c r="L937" s="139" t="str">
        <f t="shared" si="61"/>
        <v>Yüksek Seviye</v>
      </c>
      <c r="M937" s="185" t="s">
        <v>2437</v>
      </c>
      <c r="N937" s="236" t="s">
        <v>2435</v>
      </c>
      <c r="O937" s="82"/>
      <c r="P937" s="82"/>
      <c r="Q937" s="76" t="s">
        <v>132</v>
      </c>
      <c r="R937" s="70">
        <v>1</v>
      </c>
      <c r="S937" s="70">
        <v>3</v>
      </c>
      <c r="T937" s="70">
        <f t="shared" si="63"/>
        <v>3</v>
      </c>
      <c r="U937" s="134" t="str">
        <f t="shared" si="64"/>
        <v>Katlanılabilir Riskler</v>
      </c>
      <c r="V937" s="80"/>
      <c r="W937" s="75" t="s">
        <v>136</v>
      </c>
    </row>
    <row r="938" spans="1:23" ht="206.25">
      <c r="A938" s="104">
        <v>935</v>
      </c>
      <c r="B938" s="77"/>
      <c r="C938" s="155" t="s">
        <v>2285</v>
      </c>
      <c r="D938" s="111" t="s">
        <v>26</v>
      </c>
      <c r="E938" s="110" t="s">
        <v>1187</v>
      </c>
      <c r="F938" s="190" t="s">
        <v>416</v>
      </c>
      <c r="G938" s="122" t="s">
        <v>1177</v>
      </c>
      <c r="H938" s="182" t="s">
        <v>2390</v>
      </c>
      <c r="I938" s="142">
        <v>4</v>
      </c>
      <c r="J938" s="143">
        <v>5</v>
      </c>
      <c r="K938" s="70">
        <f t="shared" si="62"/>
        <v>20</v>
      </c>
      <c r="L938" s="139" t="str">
        <f t="shared" si="61"/>
        <v>Yüksek Seviye</v>
      </c>
      <c r="M938" s="185" t="s">
        <v>2438</v>
      </c>
      <c r="N938" s="236" t="s">
        <v>2435</v>
      </c>
      <c r="O938" s="82"/>
      <c r="P938" s="82"/>
      <c r="Q938" s="76" t="s">
        <v>132</v>
      </c>
      <c r="R938" s="70">
        <v>1</v>
      </c>
      <c r="S938" s="70">
        <v>3</v>
      </c>
      <c r="T938" s="70">
        <f t="shared" si="63"/>
        <v>3</v>
      </c>
      <c r="U938" s="134" t="str">
        <f t="shared" si="64"/>
        <v>Katlanılabilir Riskler</v>
      </c>
      <c r="V938" s="80"/>
      <c r="W938" s="75" t="s">
        <v>136</v>
      </c>
    </row>
    <row r="939" spans="1:23" ht="206.25">
      <c r="A939" s="104">
        <v>936</v>
      </c>
      <c r="B939" s="77"/>
      <c r="C939" s="155" t="s">
        <v>2286</v>
      </c>
      <c r="D939" s="111" t="s">
        <v>26</v>
      </c>
      <c r="E939" s="110" t="s">
        <v>1187</v>
      </c>
      <c r="F939" s="190" t="s">
        <v>417</v>
      </c>
      <c r="G939" s="122" t="s">
        <v>1177</v>
      </c>
      <c r="H939" s="182" t="s">
        <v>2374</v>
      </c>
      <c r="I939" s="142">
        <v>5</v>
      </c>
      <c r="J939" s="143">
        <v>5</v>
      </c>
      <c r="K939" s="70">
        <f t="shared" si="62"/>
        <v>25</v>
      </c>
      <c r="L939" s="139" t="str">
        <f t="shared" si="61"/>
        <v>Çok Yüksek Seviye</v>
      </c>
      <c r="M939" s="200" t="s">
        <v>2439</v>
      </c>
      <c r="N939" s="236" t="s">
        <v>2440</v>
      </c>
      <c r="O939" s="82"/>
      <c r="P939" s="82"/>
      <c r="Q939" s="76" t="s">
        <v>132</v>
      </c>
      <c r="R939" s="70">
        <v>1</v>
      </c>
      <c r="S939" s="70">
        <v>3</v>
      </c>
      <c r="T939" s="70">
        <f t="shared" si="63"/>
        <v>3</v>
      </c>
      <c r="U939" s="134" t="str">
        <f t="shared" si="64"/>
        <v>Katlanılabilir Riskler</v>
      </c>
      <c r="V939" s="80"/>
      <c r="W939" s="75" t="s">
        <v>136</v>
      </c>
    </row>
    <row r="940" spans="1:23" ht="206.25">
      <c r="A940" s="104">
        <v>937</v>
      </c>
      <c r="B940" s="77"/>
      <c r="C940" s="155" t="s">
        <v>2287</v>
      </c>
      <c r="D940" s="111" t="s">
        <v>26</v>
      </c>
      <c r="E940" s="110" t="s">
        <v>1187</v>
      </c>
      <c r="F940" s="190" t="s">
        <v>418</v>
      </c>
      <c r="G940" s="122" t="s">
        <v>1177</v>
      </c>
      <c r="H940" s="182" t="s">
        <v>2391</v>
      </c>
      <c r="I940" s="142">
        <v>5</v>
      </c>
      <c r="J940" s="143">
        <v>5</v>
      </c>
      <c r="K940" s="70">
        <f t="shared" si="62"/>
        <v>25</v>
      </c>
      <c r="L940" s="139" t="str">
        <f t="shared" si="61"/>
        <v>Çok Yüksek Seviye</v>
      </c>
      <c r="M940" s="185" t="s">
        <v>2441</v>
      </c>
      <c r="N940" s="236" t="s">
        <v>2440</v>
      </c>
      <c r="O940" s="82"/>
      <c r="P940" s="82"/>
      <c r="Q940" s="76" t="s">
        <v>132</v>
      </c>
      <c r="R940" s="70">
        <v>1</v>
      </c>
      <c r="S940" s="70">
        <v>3</v>
      </c>
      <c r="T940" s="70">
        <f t="shared" si="63"/>
        <v>3</v>
      </c>
      <c r="U940" s="134" t="str">
        <f t="shared" si="64"/>
        <v>Katlanılabilir Riskler</v>
      </c>
      <c r="V940" s="80"/>
      <c r="W940" s="75" t="s">
        <v>136</v>
      </c>
    </row>
    <row r="941" spans="1:23" ht="206.25">
      <c r="A941" s="104">
        <v>938</v>
      </c>
      <c r="B941" s="77"/>
      <c r="C941" s="155" t="s">
        <v>2288</v>
      </c>
      <c r="D941" s="111" t="s">
        <v>26</v>
      </c>
      <c r="E941" s="110" t="s">
        <v>1187</v>
      </c>
      <c r="F941" s="190" t="s">
        <v>419</v>
      </c>
      <c r="G941" s="122" t="s">
        <v>1177</v>
      </c>
      <c r="H941" s="182" t="s">
        <v>2391</v>
      </c>
      <c r="I941" s="142">
        <v>4</v>
      </c>
      <c r="J941" s="143">
        <v>5</v>
      </c>
      <c r="K941" s="70">
        <f t="shared" si="62"/>
        <v>20</v>
      </c>
      <c r="L941" s="139" t="str">
        <f t="shared" si="61"/>
        <v>Yüksek Seviye</v>
      </c>
      <c r="M941" s="185" t="s">
        <v>2442</v>
      </c>
      <c r="N941" s="236" t="s">
        <v>2440</v>
      </c>
      <c r="O941" s="82"/>
      <c r="P941" s="82"/>
      <c r="Q941" s="76" t="s">
        <v>132</v>
      </c>
      <c r="R941" s="70">
        <v>1</v>
      </c>
      <c r="S941" s="70">
        <v>3</v>
      </c>
      <c r="T941" s="70">
        <f t="shared" si="63"/>
        <v>3</v>
      </c>
      <c r="U941" s="134" t="str">
        <f t="shared" si="64"/>
        <v>Katlanılabilir Riskler</v>
      </c>
      <c r="V941" s="80"/>
      <c r="W941" s="75" t="s">
        <v>136</v>
      </c>
    </row>
    <row r="942" spans="1:23" ht="206.25">
      <c r="A942" s="104">
        <v>939</v>
      </c>
      <c r="B942" s="77"/>
      <c r="C942" s="155" t="s">
        <v>2289</v>
      </c>
      <c r="D942" s="111" t="s">
        <v>26</v>
      </c>
      <c r="E942" s="110" t="s">
        <v>1187</v>
      </c>
      <c r="F942" s="190" t="s">
        <v>420</v>
      </c>
      <c r="G942" s="122" t="s">
        <v>1177</v>
      </c>
      <c r="H942" s="182" t="s">
        <v>2392</v>
      </c>
      <c r="I942" s="142">
        <v>4</v>
      </c>
      <c r="J942" s="143">
        <v>5</v>
      </c>
      <c r="K942" s="70">
        <f t="shared" si="62"/>
        <v>20</v>
      </c>
      <c r="L942" s="139" t="str">
        <f t="shared" si="61"/>
        <v>Yüksek Seviye</v>
      </c>
      <c r="M942" s="185" t="s">
        <v>2443</v>
      </c>
      <c r="N942" s="236" t="s">
        <v>2440</v>
      </c>
      <c r="O942" s="82"/>
      <c r="P942" s="82"/>
      <c r="Q942" s="76" t="s">
        <v>132</v>
      </c>
      <c r="R942" s="70">
        <v>1</v>
      </c>
      <c r="S942" s="70">
        <v>3</v>
      </c>
      <c r="T942" s="70">
        <f t="shared" si="63"/>
        <v>3</v>
      </c>
      <c r="U942" s="134" t="str">
        <f t="shared" si="64"/>
        <v>Katlanılabilir Riskler</v>
      </c>
      <c r="V942" s="80"/>
      <c r="W942" s="75" t="s">
        <v>136</v>
      </c>
    </row>
    <row r="943" spans="1:23" ht="206.25">
      <c r="A943" s="104">
        <v>940</v>
      </c>
      <c r="B943" s="77"/>
      <c r="C943" s="155" t="s">
        <v>2290</v>
      </c>
      <c r="D943" s="111" t="s">
        <v>26</v>
      </c>
      <c r="E943" s="110" t="s">
        <v>1187</v>
      </c>
      <c r="F943" s="190" t="s">
        <v>421</v>
      </c>
      <c r="G943" s="122" t="s">
        <v>1177</v>
      </c>
      <c r="H943" s="182" t="s">
        <v>2393</v>
      </c>
      <c r="I943" s="142">
        <v>5</v>
      </c>
      <c r="J943" s="143">
        <v>5</v>
      </c>
      <c r="K943" s="70">
        <f t="shared" si="62"/>
        <v>25</v>
      </c>
      <c r="L943" s="139" t="str">
        <f t="shared" si="61"/>
        <v>Çok Yüksek Seviye</v>
      </c>
      <c r="M943" s="185" t="s">
        <v>2444</v>
      </c>
      <c r="N943" s="236" t="s">
        <v>2445</v>
      </c>
      <c r="O943" s="82"/>
      <c r="P943" s="82"/>
      <c r="Q943" s="76" t="s">
        <v>132</v>
      </c>
      <c r="R943" s="70">
        <v>1</v>
      </c>
      <c r="S943" s="70">
        <v>3</v>
      </c>
      <c r="T943" s="70">
        <f t="shared" si="63"/>
        <v>3</v>
      </c>
      <c r="U943" s="134" t="str">
        <f t="shared" si="64"/>
        <v>Katlanılabilir Riskler</v>
      </c>
      <c r="V943" s="80"/>
      <c r="W943" s="75" t="s">
        <v>136</v>
      </c>
    </row>
    <row r="944" spans="1:23" ht="137.25" customHeight="1">
      <c r="A944" s="104">
        <v>941</v>
      </c>
      <c r="B944" s="77"/>
      <c r="C944" s="155" t="s">
        <v>2291</v>
      </c>
      <c r="D944" s="111" t="s">
        <v>26</v>
      </c>
      <c r="E944" s="110" t="s">
        <v>1187</v>
      </c>
      <c r="F944" s="190" t="s">
        <v>422</v>
      </c>
      <c r="G944" s="122" t="s">
        <v>1177</v>
      </c>
      <c r="H944" s="183" t="s">
        <v>2394</v>
      </c>
      <c r="I944" s="142">
        <v>5</v>
      </c>
      <c r="J944" s="143">
        <v>5</v>
      </c>
      <c r="K944" s="70">
        <f t="shared" si="62"/>
        <v>25</v>
      </c>
      <c r="L944" s="139" t="str">
        <f t="shared" si="61"/>
        <v>Çok Yüksek Seviye</v>
      </c>
      <c r="M944" s="185" t="s">
        <v>2446</v>
      </c>
      <c r="N944" s="236" t="s">
        <v>2445</v>
      </c>
      <c r="O944" s="82"/>
      <c r="P944" s="82"/>
      <c r="Q944" s="76" t="s">
        <v>132</v>
      </c>
      <c r="R944" s="70">
        <v>1</v>
      </c>
      <c r="S944" s="70">
        <v>3</v>
      </c>
      <c r="T944" s="70">
        <f t="shared" si="63"/>
        <v>3</v>
      </c>
      <c r="U944" s="134" t="str">
        <f t="shared" si="64"/>
        <v>Katlanılabilir Riskler</v>
      </c>
      <c r="V944" s="80"/>
      <c r="W944" s="75" t="s">
        <v>136</v>
      </c>
    </row>
    <row r="945" spans="1:23" ht="206.25">
      <c r="A945" s="104">
        <v>942</v>
      </c>
      <c r="B945" s="77"/>
      <c r="C945" s="155" t="s">
        <v>2292</v>
      </c>
      <c r="D945" s="111" t="s">
        <v>26</v>
      </c>
      <c r="E945" s="110" t="s">
        <v>1187</v>
      </c>
      <c r="F945" s="190" t="s">
        <v>423</v>
      </c>
      <c r="G945" s="122" t="s">
        <v>1177</v>
      </c>
      <c r="H945" s="182" t="s">
        <v>2395</v>
      </c>
      <c r="I945" s="142">
        <v>5</v>
      </c>
      <c r="J945" s="143">
        <v>5</v>
      </c>
      <c r="K945" s="70">
        <f t="shared" si="62"/>
        <v>25</v>
      </c>
      <c r="L945" s="139" t="str">
        <f t="shared" si="61"/>
        <v>Çok Yüksek Seviye</v>
      </c>
      <c r="M945" s="185" t="s">
        <v>2447</v>
      </c>
      <c r="N945" s="236" t="s">
        <v>2445</v>
      </c>
      <c r="O945" s="82"/>
      <c r="P945" s="82"/>
      <c r="Q945" s="76" t="s">
        <v>132</v>
      </c>
      <c r="R945" s="70">
        <v>1</v>
      </c>
      <c r="S945" s="70">
        <v>3</v>
      </c>
      <c r="T945" s="70">
        <f t="shared" si="63"/>
        <v>3</v>
      </c>
      <c r="U945" s="134" t="str">
        <f t="shared" si="64"/>
        <v>Katlanılabilir Riskler</v>
      </c>
      <c r="V945" s="80"/>
      <c r="W945" s="75" t="s">
        <v>136</v>
      </c>
    </row>
    <row r="946" spans="1:23" ht="206.25">
      <c r="A946" s="104">
        <v>943</v>
      </c>
      <c r="B946" s="77"/>
      <c r="C946" s="155" t="s">
        <v>2293</v>
      </c>
      <c r="D946" s="111" t="s">
        <v>26</v>
      </c>
      <c r="E946" s="110" t="s">
        <v>1187</v>
      </c>
      <c r="F946" s="190" t="s">
        <v>425</v>
      </c>
      <c r="G946" s="122" t="s">
        <v>1177</v>
      </c>
      <c r="H946" s="182" t="s">
        <v>2396</v>
      </c>
      <c r="I946" s="142">
        <v>4</v>
      </c>
      <c r="J946" s="143">
        <v>5</v>
      </c>
      <c r="K946" s="70">
        <f t="shared" si="62"/>
        <v>20</v>
      </c>
      <c r="L946" s="139" t="str">
        <f t="shared" si="61"/>
        <v>Yüksek Seviye</v>
      </c>
      <c r="M946" s="185" t="s">
        <v>2448</v>
      </c>
      <c r="N946" s="236" t="s">
        <v>2449</v>
      </c>
      <c r="O946" s="82"/>
      <c r="P946" s="82"/>
      <c r="Q946" s="76" t="s">
        <v>132</v>
      </c>
      <c r="R946" s="70">
        <v>1</v>
      </c>
      <c r="S946" s="70">
        <v>3</v>
      </c>
      <c r="T946" s="70">
        <f t="shared" si="63"/>
        <v>3</v>
      </c>
      <c r="U946" s="134" t="str">
        <f t="shared" si="64"/>
        <v>Katlanılabilir Riskler</v>
      </c>
      <c r="V946" s="80"/>
      <c r="W946" s="75" t="s">
        <v>136</v>
      </c>
    </row>
    <row r="947" spans="1:23" ht="116.25" customHeight="1">
      <c r="A947" s="104">
        <v>944</v>
      </c>
      <c r="B947" s="77"/>
      <c r="C947" s="155" t="s">
        <v>2294</v>
      </c>
      <c r="D947" s="111" t="s">
        <v>26</v>
      </c>
      <c r="E947" s="110" t="s">
        <v>1187</v>
      </c>
      <c r="F947" s="190" t="s">
        <v>426</v>
      </c>
      <c r="G947" s="122" t="s">
        <v>1177</v>
      </c>
      <c r="H947" s="182" t="s">
        <v>2489</v>
      </c>
      <c r="I947" s="142">
        <v>3</v>
      </c>
      <c r="J947" s="143">
        <v>3</v>
      </c>
      <c r="K947" s="70">
        <f t="shared" si="62"/>
        <v>9</v>
      </c>
      <c r="L947" s="139" t="str">
        <f t="shared" si="61"/>
        <v>Orta Risk</v>
      </c>
      <c r="M947" s="185" t="s">
        <v>2490</v>
      </c>
      <c r="N947" s="236" t="s">
        <v>2449</v>
      </c>
      <c r="O947" s="82"/>
      <c r="P947" s="82"/>
      <c r="Q947" s="76" t="s">
        <v>132</v>
      </c>
      <c r="R947" s="70">
        <v>1</v>
      </c>
      <c r="S947" s="70">
        <v>3</v>
      </c>
      <c r="T947" s="70">
        <f t="shared" si="63"/>
        <v>3</v>
      </c>
      <c r="U947" s="134" t="str">
        <f t="shared" si="64"/>
        <v>Katlanılabilir Riskler</v>
      </c>
      <c r="V947" s="80"/>
      <c r="W947" s="75" t="s">
        <v>136</v>
      </c>
    </row>
    <row r="948" spans="1:23" ht="206.25">
      <c r="A948" s="104">
        <v>945</v>
      </c>
      <c r="B948" s="77"/>
      <c r="C948" s="155" t="s">
        <v>2295</v>
      </c>
      <c r="D948" s="111" t="s">
        <v>26</v>
      </c>
      <c r="E948" s="110" t="s">
        <v>1187</v>
      </c>
      <c r="F948" s="190" t="s">
        <v>427</v>
      </c>
      <c r="G948" s="122" t="s">
        <v>1177</v>
      </c>
      <c r="H948" s="182" t="s">
        <v>2397</v>
      </c>
      <c r="I948" s="142">
        <v>4</v>
      </c>
      <c r="J948" s="143">
        <v>5</v>
      </c>
      <c r="K948" s="70">
        <f t="shared" si="62"/>
        <v>20</v>
      </c>
      <c r="L948" s="139" t="str">
        <f t="shared" si="61"/>
        <v>Yüksek Seviye</v>
      </c>
      <c r="M948" s="185" t="s">
        <v>2450</v>
      </c>
      <c r="N948" s="236" t="s">
        <v>2451</v>
      </c>
      <c r="O948" s="82"/>
      <c r="P948" s="82"/>
      <c r="Q948" s="76" t="s">
        <v>132</v>
      </c>
      <c r="R948" s="70">
        <v>1</v>
      </c>
      <c r="S948" s="70">
        <v>3</v>
      </c>
      <c r="T948" s="70">
        <f t="shared" si="63"/>
        <v>3</v>
      </c>
      <c r="U948" s="134" t="str">
        <f t="shared" si="64"/>
        <v>Katlanılabilir Riskler</v>
      </c>
      <c r="V948" s="80"/>
      <c r="W948" s="75" t="s">
        <v>136</v>
      </c>
    </row>
    <row r="949" spans="1:23" ht="206.25">
      <c r="A949" s="104">
        <v>946</v>
      </c>
      <c r="B949" s="77"/>
      <c r="C949" s="155" t="s">
        <v>2296</v>
      </c>
      <c r="D949" s="111" t="s">
        <v>26</v>
      </c>
      <c r="E949" s="110" t="s">
        <v>1187</v>
      </c>
      <c r="F949" s="190" t="s">
        <v>428</v>
      </c>
      <c r="G949" s="122" t="s">
        <v>1177</v>
      </c>
      <c r="H949" s="182" t="s">
        <v>2398</v>
      </c>
      <c r="I949" s="142">
        <v>3</v>
      </c>
      <c r="J949" s="143">
        <v>5</v>
      </c>
      <c r="K949" s="70">
        <f t="shared" si="62"/>
        <v>15</v>
      </c>
      <c r="L949" s="139" t="str">
        <f t="shared" si="61"/>
        <v>Yüksek Seviye</v>
      </c>
      <c r="M949" s="185" t="s">
        <v>2452</v>
      </c>
      <c r="N949" s="236" t="s">
        <v>2451</v>
      </c>
      <c r="O949" s="82"/>
      <c r="P949" s="82"/>
      <c r="Q949" s="76" t="s">
        <v>132</v>
      </c>
      <c r="R949" s="70">
        <v>1</v>
      </c>
      <c r="S949" s="70">
        <v>3</v>
      </c>
      <c r="T949" s="70">
        <f t="shared" si="63"/>
        <v>3</v>
      </c>
      <c r="U949" s="134" t="str">
        <f t="shared" si="64"/>
        <v>Katlanılabilir Riskler</v>
      </c>
      <c r="V949" s="80"/>
      <c r="W949" s="75" t="s">
        <v>136</v>
      </c>
    </row>
    <row r="950" spans="1:23" ht="206.25">
      <c r="A950" s="104">
        <v>947</v>
      </c>
      <c r="B950" s="77"/>
      <c r="C950" s="155" t="s">
        <v>2297</v>
      </c>
      <c r="D950" s="111" t="s">
        <v>26</v>
      </c>
      <c r="E950" s="110" t="s">
        <v>1187</v>
      </c>
      <c r="F950" s="190" t="s">
        <v>429</v>
      </c>
      <c r="G950" s="122" t="s">
        <v>1177</v>
      </c>
      <c r="H950" s="182" t="s">
        <v>2393</v>
      </c>
      <c r="I950" s="142">
        <v>5</v>
      </c>
      <c r="J950" s="143">
        <v>5</v>
      </c>
      <c r="K950" s="70">
        <f t="shared" si="62"/>
        <v>25</v>
      </c>
      <c r="L950" s="139" t="str">
        <f t="shared" si="61"/>
        <v>Çok Yüksek Seviye</v>
      </c>
      <c r="M950" s="185" t="s">
        <v>2453</v>
      </c>
      <c r="N950" s="236" t="s">
        <v>2454</v>
      </c>
      <c r="O950" s="82"/>
      <c r="P950" s="82"/>
      <c r="Q950" s="76" t="s">
        <v>132</v>
      </c>
      <c r="R950" s="70">
        <v>1</v>
      </c>
      <c r="S950" s="70">
        <v>3</v>
      </c>
      <c r="T950" s="70">
        <f t="shared" si="63"/>
        <v>3</v>
      </c>
      <c r="U950" s="134" t="str">
        <f t="shared" si="64"/>
        <v>Katlanılabilir Riskler</v>
      </c>
      <c r="V950" s="80"/>
      <c r="W950" s="75" t="s">
        <v>136</v>
      </c>
    </row>
    <row r="951" spans="1:23" ht="206.25">
      <c r="A951" s="104">
        <v>948</v>
      </c>
      <c r="B951" s="77"/>
      <c r="C951" s="155" t="s">
        <v>2298</v>
      </c>
      <c r="D951" s="111" t="s">
        <v>26</v>
      </c>
      <c r="E951" s="110" t="s">
        <v>1187</v>
      </c>
      <c r="F951" s="190" t="s">
        <v>430</v>
      </c>
      <c r="G951" s="122" t="s">
        <v>1177</v>
      </c>
      <c r="H951" s="182" t="s">
        <v>2399</v>
      </c>
      <c r="I951" s="142">
        <v>3</v>
      </c>
      <c r="J951" s="143">
        <v>5</v>
      </c>
      <c r="K951" s="70">
        <f t="shared" si="62"/>
        <v>15</v>
      </c>
      <c r="L951" s="139" t="str">
        <f t="shared" si="61"/>
        <v>Yüksek Seviye</v>
      </c>
      <c r="M951" s="225" t="s">
        <v>2455</v>
      </c>
      <c r="N951" s="232" t="s">
        <v>2454</v>
      </c>
      <c r="O951" s="82"/>
      <c r="P951" s="82"/>
      <c r="Q951" s="76" t="s">
        <v>132</v>
      </c>
      <c r="R951" s="70">
        <v>1</v>
      </c>
      <c r="S951" s="70">
        <v>3</v>
      </c>
      <c r="T951" s="70">
        <f t="shared" si="63"/>
        <v>3</v>
      </c>
      <c r="U951" s="134" t="str">
        <f t="shared" si="64"/>
        <v>Katlanılabilir Riskler</v>
      </c>
      <c r="V951" s="80"/>
      <c r="W951" s="75" t="s">
        <v>136</v>
      </c>
    </row>
    <row r="952" spans="1:23" ht="206.25">
      <c r="A952" s="104">
        <v>949</v>
      </c>
      <c r="B952" s="77"/>
      <c r="C952" s="155" t="s">
        <v>2299</v>
      </c>
      <c r="D952" s="111" t="s">
        <v>26</v>
      </c>
      <c r="E952" s="110" t="s">
        <v>1187</v>
      </c>
      <c r="F952" s="190" t="s">
        <v>431</v>
      </c>
      <c r="G952" s="122" t="s">
        <v>1177</v>
      </c>
      <c r="H952" s="182" t="s">
        <v>2400</v>
      </c>
      <c r="I952" s="142">
        <v>5</v>
      </c>
      <c r="J952" s="143">
        <v>5</v>
      </c>
      <c r="K952" s="70">
        <f t="shared" si="62"/>
        <v>25</v>
      </c>
      <c r="L952" s="139" t="str">
        <f t="shared" si="61"/>
        <v>Çok Yüksek Seviye</v>
      </c>
      <c r="M952" s="185" t="s">
        <v>2456</v>
      </c>
      <c r="N952" s="232" t="s">
        <v>2457</v>
      </c>
      <c r="O952" s="82"/>
      <c r="P952" s="82"/>
      <c r="Q952" s="76" t="s">
        <v>132</v>
      </c>
      <c r="R952" s="70">
        <v>1</v>
      </c>
      <c r="S952" s="70">
        <v>3</v>
      </c>
      <c r="T952" s="70">
        <f t="shared" si="63"/>
        <v>3</v>
      </c>
      <c r="U952" s="134" t="str">
        <f t="shared" si="64"/>
        <v>Katlanılabilir Riskler</v>
      </c>
      <c r="V952" s="80"/>
      <c r="W952" s="75" t="s">
        <v>136</v>
      </c>
    </row>
    <row r="953" spans="1:23" ht="206.25">
      <c r="A953" s="104">
        <v>950</v>
      </c>
      <c r="B953" s="77"/>
      <c r="C953" s="155" t="s">
        <v>2300</v>
      </c>
      <c r="D953" s="111" t="s">
        <v>26</v>
      </c>
      <c r="E953" s="110" t="s">
        <v>1187</v>
      </c>
      <c r="F953" s="190" t="s">
        <v>432</v>
      </c>
      <c r="G953" s="122" t="s">
        <v>1177</v>
      </c>
      <c r="H953" s="182" t="s">
        <v>2401</v>
      </c>
      <c r="I953" s="142">
        <v>3</v>
      </c>
      <c r="J953" s="143">
        <v>4</v>
      </c>
      <c r="K953" s="70">
        <f t="shared" si="62"/>
        <v>12</v>
      </c>
      <c r="L953" s="139" t="str">
        <f t="shared" si="61"/>
        <v>Orta Risk</v>
      </c>
      <c r="M953" s="185" t="s">
        <v>2458</v>
      </c>
      <c r="N953" s="232" t="s">
        <v>2454</v>
      </c>
      <c r="O953" s="82"/>
      <c r="P953" s="82"/>
      <c r="Q953" s="76" t="s">
        <v>132</v>
      </c>
      <c r="R953" s="70">
        <v>1</v>
      </c>
      <c r="S953" s="70">
        <v>3</v>
      </c>
      <c r="T953" s="70">
        <f t="shared" si="63"/>
        <v>3</v>
      </c>
      <c r="U953" s="134" t="str">
        <f t="shared" si="64"/>
        <v>Katlanılabilir Riskler</v>
      </c>
      <c r="V953" s="80"/>
      <c r="W953" s="75" t="s">
        <v>136</v>
      </c>
    </row>
    <row r="954" spans="1:23" ht="206.25">
      <c r="A954" s="104">
        <v>951</v>
      </c>
      <c r="B954" s="77"/>
      <c r="C954" s="155" t="s">
        <v>2301</v>
      </c>
      <c r="D954" s="111" t="s">
        <v>26</v>
      </c>
      <c r="E954" s="110" t="s">
        <v>1187</v>
      </c>
      <c r="F954" s="190" t="s">
        <v>433</v>
      </c>
      <c r="G954" s="122" t="s">
        <v>1177</v>
      </c>
      <c r="H954" s="182" t="s">
        <v>2402</v>
      </c>
      <c r="I954" s="142">
        <v>4</v>
      </c>
      <c r="J954" s="143">
        <v>5</v>
      </c>
      <c r="K954" s="70">
        <f t="shared" si="62"/>
        <v>20</v>
      </c>
      <c r="L954" s="139" t="str">
        <f t="shared" si="61"/>
        <v>Yüksek Seviye</v>
      </c>
      <c r="M954" s="185" t="s">
        <v>2459</v>
      </c>
      <c r="N954" s="232" t="s">
        <v>2454</v>
      </c>
      <c r="O954" s="82"/>
      <c r="P954" s="82"/>
      <c r="Q954" s="76" t="s">
        <v>132</v>
      </c>
      <c r="R954" s="70">
        <v>1</v>
      </c>
      <c r="S954" s="70">
        <v>3</v>
      </c>
      <c r="T954" s="70">
        <f t="shared" si="63"/>
        <v>3</v>
      </c>
      <c r="U954" s="134" t="str">
        <f t="shared" si="64"/>
        <v>Katlanılabilir Riskler</v>
      </c>
      <c r="V954" s="80"/>
      <c r="W954" s="75" t="s">
        <v>136</v>
      </c>
    </row>
    <row r="955" spans="1:23" ht="206.25">
      <c r="A955" s="104">
        <v>952</v>
      </c>
      <c r="B955" s="77"/>
      <c r="C955" s="155" t="s">
        <v>2302</v>
      </c>
      <c r="D955" s="111" t="s">
        <v>26</v>
      </c>
      <c r="E955" s="110" t="s">
        <v>1187</v>
      </c>
      <c r="F955" s="190" t="s">
        <v>434</v>
      </c>
      <c r="G955" s="122" t="s">
        <v>1177</v>
      </c>
      <c r="H955" s="182" t="s">
        <v>2402</v>
      </c>
      <c r="I955" s="142">
        <v>4</v>
      </c>
      <c r="J955" s="143">
        <v>5</v>
      </c>
      <c r="K955" s="70">
        <f t="shared" si="62"/>
        <v>20</v>
      </c>
      <c r="L955" s="139" t="str">
        <f t="shared" si="61"/>
        <v>Yüksek Seviye</v>
      </c>
      <c r="M955" s="185" t="s">
        <v>2460</v>
      </c>
      <c r="N955" s="232" t="s">
        <v>2454</v>
      </c>
      <c r="O955" s="82"/>
      <c r="P955" s="82"/>
      <c r="Q955" s="76" t="s">
        <v>132</v>
      </c>
      <c r="R955" s="70">
        <v>1</v>
      </c>
      <c r="S955" s="70">
        <v>3</v>
      </c>
      <c r="T955" s="70">
        <f t="shared" si="63"/>
        <v>3</v>
      </c>
      <c r="U955" s="134" t="str">
        <f t="shared" si="64"/>
        <v>Katlanılabilir Riskler</v>
      </c>
      <c r="V955" s="80"/>
      <c r="W955" s="75" t="s">
        <v>136</v>
      </c>
    </row>
    <row r="956" spans="1:23" ht="206.25">
      <c r="A956" s="104">
        <v>953</v>
      </c>
      <c r="B956" s="77"/>
      <c r="C956" s="155" t="s">
        <v>2303</v>
      </c>
      <c r="D956" s="111" t="s">
        <v>26</v>
      </c>
      <c r="E956" s="110" t="s">
        <v>1187</v>
      </c>
      <c r="F956" s="190" t="s">
        <v>440</v>
      </c>
      <c r="G956" s="122" t="s">
        <v>1177</v>
      </c>
      <c r="H956" s="182" t="s">
        <v>2403</v>
      </c>
      <c r="I956" s="142">
        <v>3</v>
      </c>
      <c r="J956" s="143">
        <v>5</v>
      </c>
      <c r="K956" s="70">
        <f t="shared" si="62"/>
        <v>15</v>
      </c>
      <c r="L956" s="139" t="str">
        <f t="shared" si="61"/>
        <v>Yüksek Seviye</v>
      </c>
      <c r="M956" s="185" t="s">
        <v>2461</v>
      </c>
      <c r="N956" s="232" t="s">
        <v>2462</v>
      </c>
      <c r="O956" s="82"/>
      <c r="P956" s="82"/>
      <c r="Q956" s="76" t="s">
        <v>132</v>
      </c>
      <c r="R956" s="70">
        <v>1</v>
      </c>
      <c r="S956" s="70">
        <v>3</v>
      </c>
      <c r="T956" s="70">
        <f t="shared" si="63"/>
        <v>3</v>
      </c>
      <c r="U956" s="134" t="str">
        <f t="shared" si="64"/>
        <v>Katlanılabilir Riskler</v>
      </c>
      <c r="V956" s="80"/>
      <c r="W956" s="75" t="s">
        <v>136</v>
      </c>
    </row>
    <row r="957" spans="1:23" ht="206.25">
      <c r="A957" s="104">
        <v>954</v>
      </c>
      <c r="B957" s="77"/>
      <c r="C957" s="155" t="s">
        <v>2304</v>
      </c>
      <c r="D957" s="111" t="s">
        <v>26</v>
      </c>
      <c r="E957" s="110" t="s">
        <v>1187</v>
      </c>
      <c r="F957" s="190" t="s">
        <v>435</v>
      </c>
      <c r="G957" s="122" t="s">
        <v>1177</v>
      </c>
      <c r="H957" s="182" t="s">
        <v>2404</v>
      </c>
      <c r="I957" s="142">
        <v>4</v>
      </c>
      <c r="J957" s="143">
        <v>5</v>
      </c>
      <c r="K957" s="70">
        <f t="shared" si="62"/>
        <v>20</v>
      </c>
      <c r="L957" s="139" t="str">
        <f t="shared" si="61"/>
        <v>Yüksek Seviye</v>
      </c>
      <c r="M957" s="185" t="s">
        <v>2463</v>
      </c>
      <c r="N957" s="232" t="s">
        <v>2464</v>
      </c>
      <c r="O957" s="82"/>
      <c r="P957" s="82"/>
      <c r="Q957" s="76" t="s">
        <v>132</v>
      </c>
      <c r="R957" s="70">
        <v>1</v>
      </c>
      <c r="S957" s="70">
        <v>3</v>
      </c>
      <c r="T957" s="70">
        <f t="shared" si="63"/>
        <v>3</v>
      </c>
      <c r="U957" s="134" t="str">
        <f t="shared" si="64"/>
        <v>Katlanılabilir Riskler</v>
      </c>
      <c r="V957" s="80"/>
      <c r="W957" s="75" t="s">
        <v>136</v>
      </c>
    </row>
    <row r="958" spans="1:23" ht="206.25">
      <c r="A958" s="104">
        <v>955</v>
      </c>
      <c r="B958" s="77"/>
      <c r="C958" s="155" t="s">
        <v>2305</v>
      </c>
      <c r="D958" s="111" t="s">
        <v>26</v>
      </c>
      <c r="E958" s="110" t="s">
        <v>1187</v>
      </c>
      <c r="F958" s="190" t="s">
        <v>436</v>
      </c>
      <c r="G958" s="122" t="s">
        <v>1177</v>
      </c>
      <c r="H958" s="182" t="s">
        <v>2405</v>
      </c>
      <c r="I958" s="142">
        <v>5</v>
      </c>
      <c r="J958" s="143">
        <v>5</v>
      </c>
      <c r="K958" s="70">
        <f t="shared" si="62"/>
        <v>25</v>
      </c>
      <c r="L958" s="139" t="str">
        <f t="shared" si="61"/>
        <v>Çok Yüksek Seviye</v>
      </c>
      <c r="M958" s="185" t="s">
        <v>2465</v>
      </c>
      <c r="N958" s="232" t="s">
        <v>2466</v>
      </c>
      <c r="O958" s="82"/>
      <c r="P958" s="82"/>
      <c r="Q958" s="76" t="s">
        <v>132</v>
      </c>
      <c r="R958" s="70">
        <v>1</v>
      </c>
      <c r="S958" s="70">
        <v>3</v>
      </c>
      <c r="T958" s="70">
        <f t="shared" si="63"/>
        <v>3</v>
      </c>
      <c r="U958" s="134" t="str">
        <f t="shared" si="64"/>
        <v>Katlanılabilir Riskler</v>
      </c>
      <c r="V958" s="80"/>
      <c r="W958" s="75" t="s">
        <v>136</v>
      </c>
    </row>
    <row r="959" spans="1:23" ht="206.25">
      <c r="A959" s="104">
        <v>956</v>
      </c>
      <c r="B959" s="77"/>
      <c r="C959" s="155" t="s">
        <v>2306</v>
      </c>
      <c r="D959" s="111" t="s">
        <v>26</v>
      </c>
      <c r="E959" s="110" t="s">
        <v>1187</v>
      </c>
      <c r="F959" s="190" t="s">
        <v>437</v>
      </c>
      <c r="G959" s="122" t="s">
        <v>1177</v>
      </c>
      <c r="H959" s="182" t="s">
        <v>2406</v>
      </c>
      <c r="I959" s="142">
        <v>5</v>
      </c>
      <c r="J959" s="143">
        <v>5</v>
      </c>
      <c r="K959" s="70">
        <f t="shared" si="62"/>
        <v>25</v>
      </c>
      <c r="L959" s="139" t="str">
        <f t="shared" si="61"/>
        <v>Çok Yüksek Seviye</v>
      </c>
      <c r="M959" s="225" t="s">
        <v>2467</v>
      </c>
      <c r="N959" s="232" t="s">
        <v>2468</v>
      </c>
      <c r="O959" s="82"/>
      <c r="P959" s="82"/>
      <c r="Q959" s="76" t="s">
        <v>132</v>
      </c>
      <c r="R959" s="70">
        <v>1</v>
      </c>
      <c r="S959" s="70">
        <v>3</v>
      </c>
      <c r="T959" s="70">
        <f t="shared" si="63"/>
        <v>3</v>
      </c>
      <c r="U959" s="134" t="str">
        <f t="shared" si="64"/>
        <v>Katlanılabilir Riskler</v>
      </c>
      <c r="V959" s="80"/>
      <c r="W959" s="75" t="s">
        <v>136</v>
      </c>
    </row>
    <row r="960" spans="1:23" ht="206.25">
      <c r="A960" s="104">
        <v>957</v>
      </c>
      <c r="B960" s="77"/>
      <c r="C960" s="155" t="s">
        <v>2307</v>
      </c>
      <c r="D960" s="111" t="s">
        <v>26</v>
      </c>
      <c r="E960" s="110" t="s">
        <v>1187</v>
      </c>
      <c r="F960" s="190" t="s">
        <v>438</v>
      </c>
      <c r="G960" s="122" t="s">
        <v>1177</v>
      </c>
      <c r="H960" s="182" t="s">
        <v>2407</v>
      </c>
      <c r="I960" s="142">
        <v>5</v>
      </c>
      <c r="J960" s="143">
        <v>5</v>
      </c>
      <c r="K960" s="70">
        <f t="shared" si="62"/>
        <v>25</v>
      </c>
      <c r="L960" s="139" t="str">
        <f t="shared" si="61"/>
        <v>Çok Yüksek Seviye</v>
      </c>
      <c r="M960" s="185" t="s">
        <v>2469</v>
      </c>
      <c r="N960" s="232" t="s">
        <v>2470</v>
      </c>
      <c r="O960" s="82"/>
      <c r="P960" s="82"/>
      <c r="Q960" s="76" t="s">
        <v>132</v>
      </c>
      <c r="R960" s="70">
        <v>1</v>
      </c>
      <c r="S960" s="70">
        <v>3</v>
      </c>
      <c r="T960" s="70">
        <f t="shared" si="63"/>
        <v>3</v>
      </c>
      <c r="U960" s="134" t="str">
        <f t="shared" si="64"/>
        <v>Katlanılabilir Riskler</v>
      </c>
      <c r="V960" s="80"/>
      <c r="W960" s="75" t="s">
        <v>136</v>
      </c>
    </row>
    <row r="961" spans="1:23" ht="206.25">
      <c r="A961" s="104">
        <v>958</v>
      </c>
      <c r="B961" s="77"/>
      <c r="C961" s="155" t="s">
        <v>2308</v>
      </c>
      <c r="D961" s="111" t="s">
        <v>26</v>
      </c>
      <c r="E961" s="110" t="s">
        <v>1187</v>
      </c>
      <c r="F961" s="179" t="s">
        <v>439</v>
      </c>
      <c r="G961" s="122" t="s">
        <v>1177</v>
      </c>
      <c r="H961" s="182" t="s">
        <v>2408</v>
      </c>
      <c r="I961" s="142">
        <v>4</v>
      </c>
      <c r="J961" s="143">
        <v>5</v>
      </c>
      <c r="K961" s="70">
        <f t="shared" si="62"/>
        <v>20</v>
      </c>
      <c r="L961" s="139" t="str">
        <f t="shared" si="61"/>
        <v>Yüksek Seviye</v>
      </c>
      <c r="M961" s="214" t="s">
        <v>2471</v>
      </c>
      <c r="N961" s="232" t="s">
        <v>2472</v>
      </c>
      <c r="O961" s="82"/>
      <c r="P961" s="82"/>
      <c r="Q961" s="76" t="s">
        <v>132</v>
      </c>
      <c r="R961" s="70">
        <v>1</v>
      </c>
      <c r="S961" s="70">
        <v>3</v>
      </c>
      <c r="T961" s="70">
        <f t="shared" si="63"/>
        <v>3</v>
      </c>
      <c r="U961" s="134" t="str">
        <f t="shared" si="64"/>
        <v>Katlanılabilir Riskler</v>
      </c>
      <c r="V961" s="80"/>
      <c r="W961" s="75" t="s">
        <v>136</v>
      </c>
    </row>
    <row r="962" spans="1:23" ht="206.25">
      <c r="A962" s="104">
        <v>959</v>
      </c>
      <c r="B962" s="77"/>
      <c r="C962" s="155" t="s">
        <v>2309</v>
      </c>
      <c r="D962" s="111" t="s">
        <v>26</v>
      </c>
      <c r="E962" s="110" t="s">
        <v>1187</v>
      </c>
      <c r="F962" s="190" t="s">
        <v>441</v>
      </c>
      <c r="G962" s="122" t="s">
        <v>1177</v>
      </c>
      <c r="H962" s="182" t="s">
        <v>2409</v>
      </c>
      <c r="I962" s="142">
        <v>4</v>
      </c>
      <c r="J962" s="143">
        <v>5</v>
      </c>
      <c r="K962" s="70">
        <f t="shared" si="62"/>
        <v>20</v>
      </c>
      <c r="L962" s="139" t="str">
        <f t="shared" si="61"/>
        <v>Yüksek Seviye</v>
      </c>
      <c r="M962" s="185" t="s">
        <v>2473</v>
      </c>
      <c r="N962" s="232" t="s">
        <v>2474</v>
      </c>
      <c r="O962" s="82"/>
      <c r="P962" s="82"/>
      <c r="Q962" s="76" t="s">
        <v>132</v>
      </c>
      <c r="R962" s="70">
        <v>1</v>
      </c>
      <c r="S962" s="70">
        <v>3</v>
      </c>
      <c r="T962" s="70">
        <f t="shared" si="63"/>
        <v>3</v>
      </c>
      <c r="U962" s="134" t="str">
        <f t="shared" si="64"/>
        <v>Katlanılabilir Riskler</v>
      </c>
      <c r="V962" s="80"/>
      <c r="W962" s="75" t="s">
        <v>136</v>
      </c>
    </row>
    <row r="963" spans="1:23" ht="206.25">
      <c r="A963" s="104">
        <v>960</v>
      </c>
      <c r="B963" s="77"/>
      <c r="C963" s="155" t="s">
        <v>2310</v>
      </c>
      <c r="D963" s="111" t="s">
        <v>26</v>
      </c>
      <c r="E963" s="110" t="s">
        <v>1187</v>
      </c>
      <c r="F963" s="190" t="s">
        <v>442</v>
      </c>
      <c r="G963" s="122" t="s">
        <v>1177</v>
      </c>
      <c r="H963" s="182" t="s">
        <v>2393</v>
      </c>
      <c r="I963" s="142">
        <v>4</v>
      </c>
      <c r="J963" s="143">
        <v>5</v>
      </c>
      <c r="K963" s="70">
        <f t="shared" si="62"/>
        <v>20</v>
      </c>
      <c r="L963" s="139" t="str">
        <f t="shared" ref="L963:L1026" si="65">IF(K963&lt;=1,"Çok Düşük Risk",IF(K963&lt;=6,"Düşük Risk",IF(K963&lt;=12,"Orta Risk",IF(K963&lt;=20,"Yüksek Seviye",IF(K963&lt;=25,"Çok Yüksek Seviye",)))))</f>
        <v>Yüksek Seviye</v>
      </c>
      <c r="M963" s="185" t="s">
        <v>2475</v>
      </c>
      <c r="N963" s="232" t="s">
        <v>2476</v>
      </c>
      <c r="O963" s="82"/>
      <c r="P963" s="82"/>
      <c r="Q963" s="76" t="s">
        <v>132</v>
      </c>
      <c r="R963" s="70">
        <v>1</v>
      </c>
      <c r="S963" s="70">
        <v>3</v>
      </c>
      <c r="T963" s="70">
        <f t="shared" si="63"/>
        <v>3</v>
      </c>
      <c r="U963" s="134" t="str">
        <f t="shared" si="64"/>
        <v>Katlanılabilir Riskler</v>
      </c>
      <c r="V963" s="80"/>
      <c r="W963" s="75" t="s">
        <v>136</v>
      </c>
    </row>
    <row r="964" spans="1:23" ht="206.25">
      <c r="A964" s="104">
        <v>961</v>
      </c>
      <c r="B964" s="77"/>
      <c r="C964" s="155" t="s">
        <v>2311</v>
      </c>
      <c r="D964" s="111" t="s">
        <v>26</v>
      </c>
      <c r="E964" s="110" t="s">
        <v>1187</v>
      </c>
      <c r="F964" s="190" t="s">
        <v>443</v>
      </c>
      <c r="G964" s="122" t="s">
        <v>1177</v>
      </c>
      <c r="H964" s="182" t="s">
        <v>2410</v>
      </c>
      <c r="I964" s="142">
        <v>4</v>
      </c>
      <c r="J964" s="143">
        <v>5</v>
      </c>
      <c r="K964" s="70">
        <f t="shared" ref="K964:K973" si="66">I964*J964</f>
        <v>20</v>
      </c>
      <c r="L964" s="139" t="str">
        <f t="shared" si="65"/>
        <v>Yüksek Seviye</v>
      </c>
      <c r="M964" s="225" t="s">
        <v>2477</v>
      </c>
      <c r="N964" s="232" t="s">
        <v>2478</v>
      </c>
      <c r="O964" s="82"/>
      <c r="P964" s="82"/>
      <c r="Q964" s="76" t="s">
        <v>132</v>
      </c>
      <c r="R964" s="70">
        <v>1</v>
      </c>
      <c r="S964" s="70">
        <v>3</v>
      </c>
      <c r="T964" s="70">
        <f t="shared" ref="T964:T973" si="67">R964*S964</f>
        <v>3</v>
      </c>
      <c r="U964" s="134" t="str">
        <f t="shared" ref="U964:U973" si="68">IF(T964&lt;=2,"Önemsiz Riskler",IF(T964&lt;=6,"Katlanılabilir Riskler",IF(T964&lt;=12,"Orta Düzeydeki Riskler",IF(T964&lt;=20,"Önemli Riskler",IF(T964&lt;=25,"Kabul Edilemez Riskler")))))</f>
        <v>Katlanılabilir Riskler</v>
      </c>
      <c r="V964" s="80"/>
      <c r="W964" s="75" t="s">
        <v>136</v>
      </c>
    </row>
    <row r="965" spans="1:23" ht="206.25">
      <c r="A965" s="104">
        <v>962</v>
      </c>
      <c r="B965" s="77"/>
      <c r="C965" s="155" t="s">
        <v>2312</v>
      </c>
      <c r="D965" s="111" t="s">
        <v>26</v>
      </c>
      <c r="E965" s="110" t="s">
        <v>1187</v>
      </c>
      <c r="F965" s="179" t="s">
        <v>444</v>
      </c>
      <c r="G965" s="122" t="s">
        <v>1177</v>
      </c>
      <c r="H965" s="182" t="s">
        <v>2410</v>
      </c>
      <c r="I965" s="142">
        <v>4</v>
      </c>
      <c r="J965" s="143">
        <v>5</v>
      </c>
      <c r="K965" s="70">
        <f t="shared" si="66"/>
        <v>20</v>
      </c>
      <c r="L965" s="139" t="str">
        <f t="shared" si="65"/>
        <v>Yüksek Seviye</v>
      </c>
      <c r="M965" s="214" t="s">
        <v>2479</v>
      </c>
      <c r="N965" s="232" t="s">
        <v>2478</v>
      </c>
      <c r="O965" s="82"/>
      <c r="P965" s="82"/>
      <c r="Q965" s="76" t="s">
        <v>132</v>
      </c>
      <c r="R965" s="70">
        <v>1</v>
      </c>
      <c r="S965" s="70">
        <v>3</v>
      </c>
      <c r="T965" s="70">
        <f t="shared" si="67"/>
        <v>3</v>
      </c>
      <c r="U965" s="134" t="str">
        <f t="shared" si="68"/>
        <v>Katlanılabilir Riskler</v>
      </c>
      <c r="V965" s="80"/>
      <c r="W965" s="75" t="s">
        <v>136</v>
      </c>
    </row>
    <row r="966" spans="1:23" ht="206.25">
      <c r="A966" s="104">
        <v>963</v>
      </c>
      <c r="B966" s="77"/>
      <c r="C966" s="155" t="s">
        <v>2313</v>
      </c>
      <c r="D966" s="111" t="s">
        <v>26</v>
      </c>
      <c r="E966" s="110" t="s">
        <v>1187</v>
      </c>
      <c r="F966" s="179" t="s">
        <v>445</v>
      </c>
      <c r="G966" s="122" t="s">
        <v>1177</v>
      </c>
      <c r="H966" s="182" t="s">
        <v>2410</v>
      </c>
      <c r="I966" s="142">
        <v>3</v>
      </c>
      <c r="J966" s="143">
        <v>5</v>
      </c>
      <c r="K966" s="70">
        <f t="shared" si="66"/>
        <v>15</v>
      </c>
      <c r="L966" s="139" t="str">
        <f t="shared" si="65"/>
        <v>Yüksek Seviye</v>
      </c>
      <c r="M966" s="214" t="s">
        <v>2480</v>
      </c>
      <c r="N966" s="232" t="s">
        <v>2478</v>
      </c>
      <c r="O966" s="82"/>
      <c r="P966" s="82"/>
      <c r="Q966" s="76" t="s">
        <v>132</v>
      </c>
      <c r="R966" s="70">
        <v>1</v>
      </c>
      <c r="S966" s="70">
        <v>3</v>
      </c>
      <c r="T966" s="70">
        <f t="shared" si="67"/>
        <v>3</v>
      </c>
      <c r="U966" s="134" t="str">
        <f t="shared" si="68"/>
        <v>Katlanılabilir Riskler</v>
      </c>
      <c r="V966" s="80"/>
      <c r="W966" s="75" t="s">
        <v>136</v>
      </c>
    </row>
    <row r="967" spans="1:23" ht="206.25">
      <c r="A967" s="104">
        <v>964</v>
      </c>
      <c r="B967" s="77"/>
      <c r="C967" s="155" t="s">
        <v>2314</v>
      </c>
      <c r="D967" s="111" t="s">
        <v>26</v>
      </c>
      <c r="E967" s="110" t="s">
        <v>1187</v>
      </c>
      <c r="F967" s="190" t="s">
        <v>446</v>
      </c>
      <c r="G967" s="122" t="s">
        <v>1177</v>
      </c>
      <c r="H967" s="182" t="s">
        <v>2410</v>
      </c>
      <c r="I967" s="142">
        <v>5</v>
      </c>
      <c r="J967" s="143">
        <v>5</v>
      </c>
      <c r="K967" s="70">
        <f t="shared" si="66"/>
        <v>25</v>
      </c>
      <c r="L967" s="139" t="str">
        <f t="shared" si="65"/>
        <v>Çok Yüksek Seviye</v>
      </c>
      <c r="M967" s="185" t="s">
        <v>2481</v>
      </c>
      <c r="N967" s="232" t="s">
        <v>2478</v>
      </c>
      <c r="O967" s="82"/>
      <c r="P967" s="82"/>
      <c r="Q967" s="76" t="s">
        <v>132</v>
      </c>
      <c r="R967" s="70">
        <v>1</v>
      </c>
      <c r="S967" s="70">
        <v>3</v>
      </c>
      <c r="T967" s="70">
        <f t="shared" si="67"/>
        <v>3</v>
      </c>
      <c r="U967" s="134" t="str">
        <f t="shared" si="68"/>
        <v>Katlanılabilir Riskler</v>
      </c>
      <c r="V967" s="80"/>
      <c r="W967" s="75" t="s">
        <v>136</v>
      </c>
    </row>
    <row r="968" spans="1:23" ht="133.5" customHeight="1">
      <c r="A968" s="104">
        <v>965</v>
      </c>
      <c r="B968" s="77"/>
      <c r="C968" s="155" t="s">
        <v>2315</v>
      </c>
      <c r="D968" s="111" t="s">
        <v>26</v>
      </c>
      <c r="E968" s="110" t="s">
        <v>1187</v>
      </c>
      <c r="F968" s="190" t="s">
        <v>447</v>
      </c>
      <c r="G968" s="122" t="s">
        <v>1177</v>
      </c>
      <c r="H968" s="182" t="s">
        <v>2410</v>
      </c>
      <c r="I968" s="142">
        <v>5</v>
      </c>
      <c r="J968" s="143">
        <v>5</v>
      </c>
      <c r="K968" s="70">
        <f t="shared" si="66"/>
        <v>25</v>
      </c>
      <c r="L968" s="139" t="str">
        <f t="shared" si="65"/>
        <v>Çok Yüksek Seviye</v>
      </c>
      <c r="M968" s="185" t="s">
        <v>2482</v>
      </c>
      <c r="N968" s="232" t="s">
        <v>2483</v>
      </c>
      <c r="O968" s="82"/>
      <c r="P968" s="82"/>
      <c r="Q968" s="76" t="s">
        <v>132</v>
      </c>
      <c r="R968" s="70">
        <v>1</v>
      </c>
      <c r="S968" s="70">
        <v>3</v>
      </c>
      <c r="T968" s="70">
        <f t="shared" si="67"/>
        <v>3</v>
      </c>
      <c r="U968" s="134" t="str">
        <f t="shared" si="68"/>
        <v>Katlanılabilir Riskler</v>
      </c>
      <c r="V968" s="80"/>
      <c r="W968" s="75" t="s">
        <v>136</v>
      </c>
    </row>
    <row r="969" spans="1:23" ht="206.25">
      <c r="A969" s="104">
        <v>966</v>
      </c>
      <c r="B969" s="77"/>
      <c r="C969" s="155" t="s">
        <v>2316</v>
      </c>
      <c r="D969" s="111" t="s">
        <v>26</v>
      </c>
      <c r="E969" s="110" t="s">
        <v>1187</v>
      </c>
      <c r="F969" s="190" t="s">
        <v>448</v>
      </c>
      <c r="G969" s="122" t="s">
        <v>1177</v>
      </c>
      <c r="H969" s="182" t="s">
        <v>2410</v>
      </c>
      <c r="I969" s="142">
        <v>4</v>
      </c>
      <c r="J969" s="143">
        <v>5</v>
      </c>
      <c r="K969" s="70">
        <f t="shared" si="66"/>
        <v>20</v>
      </c>
      <c r="L969" s="139" t="str">
        <f t="shared" si="65"/>
        <v>Yüksek Seviye</v>
      </c>
      <c r="M969" s="185" t="s">
        <v>2484</v>
      </c>
      <c r="N969" s="232" t="s">
        <v>2478</v>
      </c>
      <c r="O969" s="82"/>
      <c r="P969" s="82"/>
      <c r="Q969" s="76" t="s">
        <v>132</v>
      </c>
      <c r="R969" s="70">
        <v>1</v>
      </c>
      <c r="S969" s="70">
        <v>3</v>
      </c>
      <c r="T969" s="70">
        <f t="shared" si="67"/>
        <v>3</v>
      </c>
      <c r="U969" s="134" t="str">
        <f t="shared" si="68"/>
        <v>Katlanılabilir Riskler</v>
      </c>
      <c r="V969" s="80"/>
      <c r="W969" s="75" t="s">
        <v>136</v>
      </c>
    </row>
    <row r="970" spans="1:23" ht="126.75" customHeight="1">
      <c r="A970" s="104">
        <v>967</v>
      </c>
      <c r="B970" s="77"/>
      <c r="C970" s="155" t="s">
        <v>2317</v>
      </c>
      <c r="D970" s="111" t="s">
        <v>26</v>
      </c>
      <c r="E970" s="110" t="s">
        <v>1187</v>
      </c>
      <c r="F970" s="190" t="s">
        <v>449</v>
      </c>
      <c r="G970" s="122" t="s">
        <v>1177</v>
      </c>
      <c r="H970" s="182" t="s">
        <v>2410</v>
      </c>
      <c r="I970" s="142">
        <v>3</v>
      </c>
      <c r="J970" s="143">
        <v>5</v>
      </c>
      <c r="K970" s="70">
        <f t="shared" si="66"/>
        <v>15</v>
      </c>
      <c r="L970" s="139" t="str">
        <f t="shared" si="65"/>
        <v>Yüksek Seviye</v>
      </c>
      <c r="M970" s="185" t="s">
        <v>2485</v>
      </c>
      <c r="N970" s="232" t="s">
        <v>2478</v>
      </c>
      <c r="O970" s="82"/>
      <c r="P970" s="82"/>
      <c r="Q970" s="76" t="s">
        <v>132</v>
      </c>
      <c r="R970" s="70">
        <v>1</v>
      </c>
      <c r="S970" s="70">
        <v>3</v>
      </c>
      <c r="T970" s="70">
        <f t="shared" si="67"/>
        <v>3</v>
      </c>
      <c r="U970" s="134" t="str">
        <f t="shared" si="68"/>
        <v>Katlanılabilir Riskler</v>
      </c>
      <c r="V970" s="80"/>
      <c r="W970" s="75" t="s">
        <v>136</v>
      </c>
    </row>
    <row r="971" spans="1:23" ht="136.5" customHeight="1">
      <c r="A971" s="104">
        <v>968</v>
      </c>
      <c r="B971" s="77"/>
      <c r="C971" s="155" t="s">
        <v>2318</v>
      </c>
      <c r="D971" s="111" t="s">
        <v>26</v>
      </c>
      <c r="E971" s="110" t="s">
        <v>1187</v>
      </c>
      <c r="F971" s="190" t="s">
        <v>450</v>
      </c>
      <c r="G971" s="122" t="s">
        <v>1177</v>
      </c>
      <c r="H971" s="182" t="s">
        <v>2410</v>
      </c>
      <c r="I971" s="142">
        <v>5</v>
      </c>
      <c r="J971" s="143">
        <v>5</v>
      </c>
      <c r="K971" s="70">
        <f t="shared" si="66"/>
        <v>25</v>
      </c>
      <c r="L971" s="139" t="str">
        <f t="shared" si="65"/>
        <v>Çok Yüksek Seviye</v>
      </c>
      <c r="M971" s="185" t="s">
        <v>2486</v>
      </c>
      <c r="N971" s="232" t="s">
        <v>2478</v>
      </c>
      <c r="O971" s="82"/>
      <c r="P971" s="82"/>
      <c r="Q971" s="76" t="s">
        <v>132</v>
      </c>
      <c r="R971" s="70">
        <v>1</v>
      </c>
      <c r="S971" s="70">
        <v>3</v>
      </c>
      <c r="T971" s="70">
        <f t="shared" si="67"/>
        <v>3</v>
      </c>
      <c r="U971" s="134" t="str">
        <f t="shared" si="68"/>
        <v>Katlanılabilir Riskler</v>
      </c>
      <c r="V971" s="80"/>
      <c r="W971" s="75" t="s">
        <v>136</v>
      </c>
    </row>
    <row r="972" spans="1:23" ht="96.75" customHeight="1">
      <c r="A972" s="104">
        <v>969</v>
      </c>
      <c r="B972" s="77"/>
      <c r="C972" s="155" t="s">
        <v>2319</v>
      </c>
      <c r="D972" s="111" t="s">
        <v>26</v>
      </c>
      <c r="E972" s="110" t="s">
        <v>1187</v>
      </c>
      <c r="F972" s="168" t="s">
        <v>2844</v>
      </c>
      <c r="G972" s="122" t="s">
        <v>1177</v>
      </c>
      <c r="H972" s="182" t="s">
        <v>2407</v>
      </c>
      <c r="I972" s="142">
        <v>5</v>
      </c>
      <c r="J972" s="143">
        <v>5</v>
      </c>
      <c r="K972" s="70">
        <f t="shared" si="66"/>
        <v>25</v>
      </c>
      <c r="L972" s="139" t="str">
        <f t="shared" si="65"/>
        <v>Çok Yüksek Seviye</v>
      </c>
      <c r="M972" s="185" t="s">
        <v>2487</v>
      </c>
      <c r="N972" s="232" t="s">
        <v>2488</v>
      </c>
      <c r="O972" s="82"/>
      <c r="P972" s="82"/>
      <c r="Q972" s="76" t="s">
        <v>132</v>
      </c>
      <c r="R972" s="70">
        <v>1</v>
      </c>
      <c r="S972" s="70">
        <v>3</v>
      </c>
      <c r="T972" s="70">
        <f t="shared" si="67"/>
        <v>3</v>
      </c>
      <c r="U972" s="134" t="str">
        <f t="shared" si="68"/>
        <v>Katlanılabilir Riskler</v>
      </c>
      <c r="V972" s="80"/>
      <c r="W972" s="75" t="s">
        <v>136</v>
      </c>
    </row>
    <row r="973" spans="1:23" ht="135.75" thickBot="1">
      <c r="A973" s="104">
        <v>970</v>
      </c>
      <c r="B973" s="77"/>
      <c r="C973" s="155" t="s">
        <v>2863</v>
      </c>
      <c r="D973" s="111" t="s">
        <v>26</v>
      </c>
      <c r="E973" s="110"/>
      <c r="G973" s="122"/>
      <c r="H973" s="188"/>
      <c r="I973" s="103">
        <v>3</v>
      </c>
      <c r="J973" s="70">
        <v>3</v>
      </c>
      <c r="K973" s="70">
        <f t="shared" si="66"/>
        <v>9</v>
      </c>
      <c r="L973" s="139" t="str">
        <f t="shared" si="65"/>
        <v>Orta Risk</v>
      </c>
      <c r="M973" s="192"/>
      <c r="N973" s="228"/>
      <c r="O973" s="82"/>
      <c r="P973" s="82"/>
      <c r="Q973" s="76" t="s">
        <v>132</v>
      </c>
      <c r="R973" s="70">
        <v>1</v>
      </c>
      <c r="S973" s="70">
        <v>3</v>
      </c>
      <c r="T973" s="70">
        <f t="shared" si="67"/>
        <v>3</v>
      </c>
      <c r="U973" s="134" t="str">
        <f t="shared" si="68"/>
        <v>Katlanılabilir Riskler</v>
      </c>
      <c r="V973" s="80"/>
      <c r="W973" s="75" t="s">
        <v>136</v>
      </c>
    </row>
    <row r="974" spans="1:23" ht="135.75" thickBot="1">
      <c r="A974" s="104">
        <v>971</v>
      </c>
      <c r="B974" s="77"/>
      <c r="C974" s="155" t="s">
        <v>2845</v>
      </c>
      <c r="D974" s="156" t="s">
        <v>26</v>
      </c>
      <c r="E974" s="157" t="s">
        <v>2859</v>
      </c>
      <c r="F974" s="169" t="s">
        <v>2847</v>
      </c>
      <c r="G974" s="158" t="s">
        <v>2860</v>
      </c>
      <c r="H974" s="188" t="s">
        <v>3610</v>
      </c>
      <c r="I974" s="103">
        <v>3</v>
      </c>
      <c r="J974" s="159">
        <v>4</v>
      </c>
      <c r="K974" s="159">
        <f t="shared" ref="K974:K1037" si="69">I974*J974</f>
        <v>12</v>
      </c>
      <c r="L974" s="139" t="str">
        <f t="shared" si="65"/>
        <v>Orta Risk</v>
      </c>
      <c r="M974" s="192" t="s">
        <v>1251</v>
      </c>
      <c r="N974" s="228" t="s">
        <v>1249</v>
      </c>
      <c r="O974" s="160"/>
      <c r="P974" s="160"/>
      <c r="Q974" s="161" t="s">
        <v>132</v>
      </c>
      <c r="R974" s="159">
        <v>1</v>
      </c>
      <c r="S974" s="159">
        <v>3</v>
      </c>
      <c r="T974" s="159">
        <f t="shared" ref="T974:T1037" si="70">R974*S974</f>
        <v>3</v>
      </c>
      <c r="U974" s="134" t="str">
        <f t="shared" ref="U974:U1037" si="71">IF(T974&lt;=2,"Önemsiz Riskler",IF(T974&lt;=6,"Katlanılabilir Riskler",IF(T974&lt;=12,"Orta Düzeydeki Riskler",IF(T974&lt;=20,"Önemli Riskler",IF(T974&lt;=25,"Kabul Edilemez Riskler")))))</f>
        <v>Katlanılabilir Riskler</v>
      </c>
      <c r="V974" s="162"/>
      <c r="W974" s="163" t="s">
        <v>136</v>
      </c>
    </row>
    <row r="975" spans="1:23" ht="158.25" thickBot="1">
      <c r="A975" s="104">
        <v>972</v>
      </c>
      <c r="B975" s="77"/>
      <c r="C975" s="155" t="s">
        <v>2845</v>
      </c>
      <c r="D975" s="156" t="s">
        <v>26</v>
      </c>
      <c r="E975" s="157" t="s">
        <v>2859</v>
      </c>
      <c r="F975" s="170" t="s">
        <v>2848</v>
      </c>
      <c r="G975" s="158" t="s">
        <v>2860</v>
      </c>
      <c r="H975" s="182" t="s">
        <v>2938</v>
      </c>
      <c r="I975" s="103">
        <v>3</v>
      </c>
      <c r="J975" s="159">
        <v>3</v>
      </c>
      <c r="K975" s="159">
        <f t="shared" si="69"/>
        <v>9</v>
      </c>
      <c r="L975" s="139" t="str">
        <f t="shared" si="65"/>
        <v>Orta Risk</v>
      </c>
      <c r="M975" s="191" t="s">
        <v>3586</v>
      </c>
      <c r="N975" s="232" t="s">
        <v>2994</v>
      </c>
      <c r="O975" s="160"/>
      <c r="P975" s="160"/>
      <c r="Q975" s="161" t="s">
        <v>132</v>
      </c>
      <c r="R975" s="159">
        <v>1</v>
      </c>
      <c r="S975" s="159">
        <v>3</v>
      </c>
      <c r="T975" s="159">
        <f t="shared" si="70"/>
        <v>3</v>
      </c>
      <c r="U975" s="134" t="str">
        <f t="shared" si="71"/>
        <v>Katlanılabilir Riskler</v>
      </c>
      <c r="V975" s="162"/>
      <c r="W975" s="163" t="s">
        <v>136</v>
      </c>
    </row>
    <row r="976" spans="1:23" ht="135.75" thickBot="1">
      <c r="A976" s="104">
        <v>973</v>
      </c>
      <c r="B976" s="77"/>
      <c r="C976" s="155" t="s">
        <v>2845</v>
      </c>
      <c r="D976" s="156" t="s">
        <v>26</v>
      </c>
      <c r="E976" s="157" t="s">
        <v>2859</v>
      </c>
      <c r="F976" s="170" t="s">
        <v>2849</v>
      </c>
      <c r="G976" s="158" t="s">
        <v>2860</v>
      </c>
      <c r="H976" s="188" t="s">
        <v>1244</v>
      </c>
      <c r="I976" s="103">
        <v>3</v>
      </c>
      <c r="J976" s="159">
        <v>3</v>
      </c>
      <c r="K976" s="159">
        <f t="shared" si="69"/>
        <v>9</v>
      </c>
      <c r="L976" s="139" t="str">
        <f t="shared" si="65"/>
        <v>Orta Risk</v>
      </c>
      <c r="M976" s="192" t="s">
        <v>1245</v>
      </c>
      <c r="N976" s="228" t="s">
        <v>1246</v>
      </c>
      <c r="O976" s="160"/>
      <c r="P976" s="160"/>
      <c r="Q976" s="161" t="s">
        <v>132</v>
      </c>
      <c r="R976" s="159">
        <v>1</v>
      </c>
      <c r="S976" s="159">
        <v>3</v>
      </c>
      <c r="T976" s="159">
        <f t="shared" si="70"/>
        <v>3</v>
      </c>
      <c r="U976" s="134" t="str">
        <f t="shared" si="71"/>
        <v>Katlanılabilir Riskler</v>
      </c>
      <c r="V976" s="162"/>
      <c r="W976" s="163" t="s">
        <v>136</v>
      </c>
    </row>
    <row r="977" spans="1:23" ht="135.75" thickBot="1">
      <c r="A977" s="104">
        <v>974</v>
      </c>
      <c r="B977" s="77"/>
      <c r="C977" s="155" t="s">
        <v>2845</v>
      </c>
      <c r="D977" s="156" t="s">
        <v>26</v>
      </c>
      <c r="E977" s="157" t="s">
        <v>2859</v>
      </c>
      <c r="F977" s="170" t="s">
        <v>2850</v>
      </c>
      <c r="G977" s="158" t="s">
        <v>2860</v>
      </c>
      <c r="H977" s="113" t="s">
        <v>217</v>
      </c>
      <c r="I977" s="103">
        <v>3</v>
      </c>
      <c r="J977" s="159">
        <v>3</v>
      </c>
      <c r="K977" s="159">
        <f t="shared" si="69"/>
        <v>9</v>
      </c>
      <c r="L977" s="139" t="str">
        <f t="shared" si="65"/>
        <v>Orta Risk</v>
      </c>
      <c r="M977" s="192" t="s">
        <v>1302</v>
      </c>
      <c r="N977" s="228" t="s">
        <v>133</v>
      </c>
      <c r="O977" s="160"/>
      <c r="P977" s="160"/>
      <c r="Q977" s="161" t="s">
        <v>132</v>
      </c>
      <c r="R977" s="159">
        <v>1</v>
      </c>
      <c r="S977" s="159">
        <v>3</v>
      </c>
      <c r="T977" s="159">
        <f t="shared" si="70"/>
        <v>3</v>
      </c>
      <c r="U977" s="134" t="str">
        <f t="shared" si="71"/>
        <v>Katlanılabilir Riskler</v>
      </c>
      <c r="V977" s="162"/>
      <c r="W977" s="163" t="s">
        <v>136</v>
      </c>
    </row>
    <row r="978" spans="1:23" ht="135.75" thickBot="1">
      <c r="A978" s="104">
        <v>975</v>
      </c>
      <c r="B978" s="77"/>
      <c r="C978" s="155" t="s">
        <v>2845</v>
      </c>
      <c r="D978" s="156" t="s">
        <v>26</v>
      </c>
      <c r="E978" s="157" t="s">
        <v>2859</v>
      </c>
      <c r="F978" s="170" t="s">
        <v>2851</v>
      </c>
      <c r="G978" s="158" t="s">
        <v>2860</v>
      </c>
      <c r="H978" s="182" t="s">
        <v>2405</v>
      </c>
      <c r="I978" s="103">
        <v>3</v>
      </c>
      <c r="J978" s="159">
        <v>3</v>
      </c>
      <c r="K978" s="159">
        <f t="shared" si="69"/>
        <v>9</v>
      </c>
      <c r="L978" s="139" t="str">
        <f t="shared" si="65"/>
        <v>Orta Risk</v>
      </c>
      <c r="M978" s="185" t="s">
        <v>2465</v>
      </c>
      <c r="N978" s="232" t="s">
        <v>2466</v>
      </c>
      <c r="O978" s="160"/>
      <c r="P978" s="160"/>
      <c r="Q978" s="161" t="s">
        <v>132</v>
      </c>
      <c r="R978" s="159">
        <v>1</v>
      </c>
      <c r="S978" s="159">
        <v>3</v>
      </c>
      <c r="T978" s="159">
        <f t="shared" si="70"/>
        <v>3</v>
      </c>
      <c r="U978" s="134" t="str">
        <f t="shared" si="71"/>
        <v>Katlanılabilir Riskler</v>
      </c>
      <c r="V978" s="162"/>
      <c r="W978" s="163" t="s">
        <v>136</v>
      </c>
    </row>
    <row r="979" spans="1:23" ht="135.75" thickBot="1">
      <c r="A979" s="104">
        <v>976</v>
      </c>
      <c r="B979" s="77"/>
      <c r="C979" s="155" t="s">
        <v>2845</v>
      </c>
      <c r="D979" s="156" t="s">
        <v>26</v>
      </c>
      <c r="E979" s="157" t="s">
        <v>2859</v>
      </c>
      <c r="F979" s="170" t="s">
        <v>2852</v>
      </c>
      <c r="G979" s="158" t="s">
        <v>2860</v>
      </c>
      <c r="H979" s="206" t="s">
        <v>2956</v>
      </c>
      <c r="I979" s="103">
        <v>3</v>
      </c>
      <c r="J979" s="159">
        <v>5</v>
      </c>
      <c r="K979" s="159">
        <f t="shared" si="69"/>
        <v>15</v>
      </c>
      <c r="L979" s="139" t="str">
        <f t="shared" si="65"/>
        <v>Yüksek Seviye</v>
      </c>
      <c r="M979" s="196" t="s">
        <v>3018</v>
      </c>
      <c r="N979" s="232" t="s">
        <v>2984</v>
      </c>
      <c r="O979" s="160"/>
      <c r="P979" s="160"/>
      <c r="Q979" s="161" t="s">
        <v>132</v>
      </c>
      <c r="R979" s="159">
        <v>1</v>
      </c>
      <c r="S979" s="159">
        <v>3</v>
      </c>
      <c r="T979" s="159">
        <f t="shared" si="70"/>
        <v>3</v>
      </c>
      <c r="U979" s="134" t="str">
        <f t="shared" si="71"/>
        <v>Katlanılabilir Riskler</v>
      </c>
      <c r="V979" s="162"/>
      <c r="W979" s="163" t="s">
        <v>136</v>
      </c>
    </row>
    <row r="980" spans="1:23" ht="135.75" thickBot="1">
      <c r="A980" s="104">
        <v>977</v>
      </c>
      <c r="B980" s="77"/>
      <c r="C980" s="155" t="s">
        <v>2845</v>
      </c>
      <c r="D980" s="156" t="s">
        <v>26</v>
      </c>
      <c r="E980" s="157" t="s">
        <v>2859</v>
      </c>
      <c r="F980" s="170" t="s">
        <v>2853</v>
      </c>
      <c r="G980" s="158" t="s">
        <v>2860</v>
      </c>
      <c r="H980" s="182" t="s">
        <v>3611</v>
      </c>
      <c r="I980" s="103">
        <v>3</v>
      </c>
      <c r="J980" s="159">
        <v>3</v>
      </c>
      <c r="K980" s="159">
        <f t="shared" si="69"/>
        <v>9</v>
      </c>
      <c r="L980" s="139" t="str">
        <f t="shared" si="65"/>
        <v>Orta Risk</v>
      </c>
      <c r="M980" s="185" t="s">
        <v>3612</v>
      </c>
      <c r="N980" s="232" t="s">
        <v>3172</v>
      </c>
      <c r="O980" s="160"/>
      <c r="P980" s="160"/>
      <c r="Q980" s="161" t="s">
        <v>132</v>
      </c>
      <c r="R980" s="159">
        <v>1</v>
      </c>
      <c r="S980" s="159">
        <v>3</v>
      </c>
      <c r="T980" s="159">
        <f t="shared" si="70"/>
        <v>3</v>
      </c>
      <c r="U980" s="134" t="str">
        <f t="shared" si="71"/>
        <v>Katlanılabilir Riskler</v>
      </c>
      <c r="V980" s="162"/>
      <c r="W980" s="163" t="s">
        <v>136</v>
      </c>
    </row>
    <row r="981" spans="1:23" ht="135.75" thickBot="1">
      <c r="A981" s="104">
        <v>978</v>
      </c>
      <c r="B981" s="77"/>
      <c r="C981" s="155" t="s">
        <v>2845</v>
      </c>
      <c r="D981" s="156" t="s">
        <v>26</v>
      </c>
      <c r="E981" s="157" t="s">
        <v>2859</v>
      </c>
      <c r="F981" s="170" t="s">
        <v>5296</v>
      </c>
      <c r="G981" s="158" t="s">
        <v>2860</v>
      </c>
      <c r="H981" s="188" t="s">
        <v>5297</v>
      </c>
      <c r="I981" s="103">
        <v>3</v>
      </c>
      <c r="J981" s="159">
        <v>3</v>
      </c>
      <c r="K981" s="159">
        <f t="shared" si="69"/>
        <v>9</v>
      </c>
      <c r="L981" s="139" t="str">
        <f t="shared" si="65"/>
        <v>Orta Risk</v>
      </c>
      <c r="M981" s="192" t="s">
        <v>5298</v>
      </c>
      <c r="N981" s="228" t="s">
        <v>5299</v>
      </c>
      <c r="O981" s="160"/>
      <c r="P981" s="160"/>
      <c r="Q981" s="161" t="s">
        <v>132</v>
      </c>
      <c r="R981" s="159">
        <v>1</v>
      </c>
      <c r="S981" s="159">
        <v>3</v>
      </c>
      <c r="T981" s="159">
        <f t="shared" si="70"/>
        <v>3</v>
      </c>
      <c r="U981" s="134" t="str">
        <f t="shared" si="71"/>
        <v>Katlanılabilir Riskler</v>
      </c>
      <c r="V981" s="162"/>
      <c r="W981" s="163" t="s">
        <v>136</v>
      </c>
    </row>
    <row r="982" spans="1:23" ht="193.5" customHeight="1" thickBot="1">
      <c r="A982" s="104">
        <v>979</v>
      </c>
      <c r="B982" s="77"/>
      <c r="C982" s="155" t="s">
        <v>2845</v>
      </c>
      <c r="D982" s="156" t="s">
        <v>26</v>
      </c>
      <c r="E982" s="157" t="s">
        <v>2859</v>
      </c>
      <c r="F982" s="170" t="s">
        <v>2854</v>
      </c>
      <c r="G982" s="158" t="s">
        <v>2860</v>
      </c>
      <c r="H982" s="182" t="s">
        <v>3076</v>
      </c>
      <c r="I982" s="103">
        <v>3</v>
      </c>
      <c r="J982" s="159">
        <v>5</v>
      </c>
      <c r="K982" s="159">
        <f t="shared" si="69"/>
        <v>15</v>
      </c>
      <c r="L982" s="139" t="str">
        <f t="shared" si="65"/>
        <v>Yüksek Seviye</v>
      </c>
      <c r="M982" s="185" t="s">
        <v>3173</v>
      </c>
      <c r="N982" s="232" t="s">
        <v>3169</v>
      </c>
      <c r="O982" s="160"/>
      <c r="P982" s="160"/>
      <c r="Q982" s="161" t="s">
        <v>132</v>
      </c>
      <c r="R982" s="159">
        <v>1</v>
      </c>
      <c r="S982" s="159">
        <v>3</v>
      </c>
      <c r="T982" s="159">
        <f t="shared" si="70"/>
        <v>3</v>
      </c>
      <c r="U982" s="134" t="str">
        <f t="shared" si="71"/>
        <v>Katlanılabilir Riskler</v>
      </c>
      <c r="V982" s="162"/>
      <c r="W982" s="163" t="s">
        <v>136</v>
      </c>
    </row>
    <row r="983" spans="1:23" ht="144.75" thickBot="1">
      <c r="A983" s="104">
        <v>980</v>
      </c>
      <c r="B983" s="77"/>
      <c r="C983" s="155" t="s">
        <v>2845</v>
      </c>
      <c r="D983" s="156" t="s">
        <v>26</v>
      </c>
      <c r="E983" s="157" t="s">
        <v>2859</v>
      </c>
      <c r="F983" s="170" t="s">
        <v>2855</v>
      </c>
      <c r="G983" s="158" t="s">
        <v>2860</v>
      </c>
      <c r="H983" s="182" t="s">
        <v>2950</v>
      </c>
      <c r="I983" s="103">
        <v>3</v>
      </c>
      <c r="J983" s="159">
        <v>5</v>
      </c>
      <c r="K983" s="159">
        <f t="shared" si="69"/>
        <v>15</v>
      </c>
      <c r="L983" s="139" t="str">
        <f t="shared" si="65"/>
        <v>Yüksek Seviye</v>
      </c>
      <c r="M983" s="185" t="s">
        <v>3013</v>
      </c>
      <c r="N983" s="232" t="s">
        <v>2997</v>
      </c>
      <c r="O983" s="160"/>
      <c r="P983" s="160"/>
      <c r="Q983" s="161" t="s">
        <v>132</v>
      </c>
      <c r="R983" s="159">
        <v>1</v>
      </c>
      <c r="S983" s="159">
        <v>3</v>
      </c>
      <c r="T983" s="159">
        <f t="shared" si="70"/>
        <v>3</v>
      </c>
      <c r="U983" s="134" t="str">
        <f t="shared" si="71"/>
        <v>Katlanılabilir Riskler</v>
      </c>
      <c r="V983" s="162"/>
      <c r="W983" s="163" t="s">
        <v>136</v>
      </c>
    </row>
    <row r="984" spans="1:23" ht="135.75" thickBot="1">
      <c r="A984" s="104">
        <v>981</v>
      </c>
      <c r="B984" s="77"/>
      <c r="C984" s="155" t="s">
        <v>2845</v>
      </c>
      <c r="D984" s="156" t="s">
        <v>26</v>
      </c>
      <c r="E984" s="157" t="s">
        <v>2859</v>
      </c>
      <c r="F984" s="170" t="s">
        <v>2856</v>
      </c>
      <c r="G984" s="158" t="s">
        <v>2860</v>
      </c>
      <c r="H984" s="188" t="s">
        <v>5300</v>
      </c>
      <c r="I984" s="103">
        <v>3</v>
      </c>
      <c r="J984" s="159">
        <v>3</v>
      </c>
      <c r="K984" s="159">
        <f t="shared" si="69"/>
        <v>9</v>
      </c>
      <c r="L984" s="139" t="str">
        <f t="shared" si="65"/>
        <v>Orta Risk</v>
      </c>
      <c r="M984" s="192" t="s">
        <v>5301</v>
      </c>
      <c r="N984" s="232" t="s">
        <v>2997</v>
      </c>
      <c r="O984" s="160"/>
      <c r="P984" s="160"/>
      <c r="Q984" s="161" t="s">
        <v>132</v>
      </c>
      <c r="R984" s="159">
        <v>1</v>
      </c>
      <c r="S984" s="159">
        <v>3</v>
      </c>
      <c r="T984" s="159">
        <f t="shared" si="70"/>
        <v>3</v>
      </c>
      <c r="U984" s="134" t="str">
        <f t="shared" si="71"/>
        <v>Katlanılabilir Riskler</v>
      </c>
      <c r="V984" s="162"/>
      <c r="W984" s="163" t="s">
        <v>136</v>
      </c>
    </row>
    <row r="985" spans="1:23" ht="135.75" thickBot="1">
      <c r="A985" s="104">
        <v>982</v>
      </c>
      <c r="B985" s="77"/>
      <c r="C985" s="155" t="s">
        <v>2845</v>
      </c>
      <c r="D985" s="156" t="s">
        <v>26</v>
      </c>
      <c r="E985" s="157" t="s">
        <v>2859</v>
      </c>
      <c r="F985" s="171" t="s">
        <v>2857</v>
      </c>
      <c r="G985" s="158" t="s">
        <v>2860</v>
      </c>
      <c r="H985" s="188" t="s">
        <v>1287</v>
      </c>
      <c r="I985" s="103">
        <v>3</v>
      </c>
      <c r="J985" s="159">
        <v>5</v>
      </c>
      <c r="K985" s="159">
        <f t="shared" si="69"/>
        <v>15</v>
      </c>
      <c r="L985" s="139" t="str">
        <f t="shared" si="65"/>
        <v>Yüksek Seviye</v>
      </c>
      <c r="M985" s="192" t="s">
        <v>1342</v>
      </c>
      <c r="N985" s="228" t="s">
        <v>133</v>
      </c>
      <c r="O985" s="160"/>
      <c r="P985" s="160"/>
      <c r="Q985" s="161" t="s">
        <v>132</v>
      </c>
      <c r="R985" s="159">
        <v>1</v>
      </c>
      <c r="S985" s="159">
        <v>3</v>
      </c>
      <c r="T985" s="159">
        <f t="shared" si="70"/>
        <v>3</v>
      </c>
      <c r="U985" s="134" t="str">
        <f t="shared" si="71"/>
        <v>Katlanılabilir Riskler</v>
      </c>
      <c r="V985" s="162"/>
      <c r="W985" s="163" t="s">
        <v>136</v>
      </c>
    </row>
    <row r="986" spans="1:23" ht="135.75" thickBot="1">
      <c r="A986" s="104">
        <v>983</v>
      </c>
      <c r="B986" s="77"/>
      <c r="C986" s="155" t="s">
        <v>2845</v>
      </c>
      <c r="D986" s="156" t="s">
        <v>26</v>
      </c>
      <c r="E986" s="157" t="s">
        <v>2859</v>
      </c>
      <c r="F986" s="170" t="s">
        <v>2858</v>
      </c>
      <c r="G986" s="158" t="s">
        <v>2860</v>
      </c>
      <c r="H986" s="182" t="s">
        <v>2961</v>
      </c>
      <c r="I986" s="103">
        <v>3</v>
      </c>
      <c r="J986" s="159">
        <v>3</v>
      </c>
      <c r="K986" s="159">
        <f t="shared" si="69"/>
        <v>9</v>
      </c>
      <c r="L986" s="139" t="str">
        <f t="shared" si="65"/>
        <v>Orta Risk</v>
      </c>
      <c r="M986" s="170" t="s">
        <v>5302</v>
      </c>
      <c r="N986" s="228" t="s">
        <v>133</v>
      </c>
      <c r="O986" s="160"/>
      <c r="P986" s="160"/>
      <c r="Q986" s="161" t="s">
        <v>132</v>
      </c>
      <c r="R986" s="159">
        <v>1</v>
      </c>
      <c r="S986" s="159">
        <v>3</v>
      </c>
      <c r="T986" s="159">
        <f t="shared" si="70"/>
        <v>3</v>
      </c>
      <c r="U986" s="134" t="str">
        <f t="shared" si="71"/>
        <v>Katlanılabilir Riskler</v>
      </c>
      <c r="V986" s="162"/>
      <c r="W986" s="163" t="s">
        <v>136</v>
      </c>
    </row>
    <row r="987" spans="1:23" ht="135.75" thickBot="1">
      <c r="A987" s="104">
        <v>984</v>
      </c>
      <c r="B987" s="77"/>
      <c r="C987" s="155" t="s">
        <v>2845</v>
      </c>
      <c r="D987" s="156" t="s">
        <v>26</v>
      </c>
      <c r="E987" s="157" t="s">
        <v>2859</v>
      </c>
      <c r="F987" s="172"/>
      <c r="G987" s="158"/>
      <c r="H987" s="188"/>
      <c r="I987" s="103">
        <v>3</v>
      </c>
      <c r="J987" s="159">
        <v>3</v>
      </c>
      <c r="K987" s="159">
        <f t="shared" si="69"/>
        <v>9</v>
      </c>
      <c r="L987" s="139" t="str">
        <f t="shared" si="65"/>
        <v>Orta Risk</v>
      </c>
      <c r="M987" s="192"/>
      <c r="N987" s="228"/>
      <c r="O987" s="160"/>
      <c r="P987" s="160"/>
      <c r="Q987" s="161" t="s">
        <v>132</v>
      </c>
      <c r="R987" s="159">
        <v>1</v>
      </c>
      <c r="S987" s="159">
        <v>3</v>
      </c>
      <c r="T987" s="159">
        <f t="shared" si="70"/>
        <v>3</v>
      </c>
      <c r="U987" s="134" t="str">
        <f t="shared" si="71"/>
        <v>Katlanılabilir Riskler</v>
      </c>
      <c r="V987" s="162"/>
      <c r="W987" s="163" t="s">
        <v>136</v>
      </c>
    </row>
    <row r="988" spans="1:23" ht="135.75" thickBot="1">
      <c r="A988" s="104">
        <v>985</v>
      </c>
      <c r="B988" s="77"/>
      <c r="C988" s="155" t="s">
        <v>2862</v>
      </c>
      <c r="D988" s="156" t="s">
        <v>26</v>
      </c>
      <c r="E988" s="157" t="s">
        <v>2861</v>
      </c>
      <c r="F988" s="169" t="s">
        <v>2847</v>
      </c>
      <c r="G988" s="158" t="s">
        <v>2860</v>
      </c>
      <c r="H988" s="188" t="s">
        <v>3610</v>
      </c>
      <c r="I988" s="103">
        <v>3</v>
      </c>
      <c r="J988" s="159">
        <v>4</v>
      </c>
      <c r="K988" s="159">
        <f t="shared" ref="K988:K1000" si="72">I988*J988</f>
        <v>12</v>
      </c>
      <c r="L988" s="139" t="str">
        <f t="shared" si="65"/>
        <v>Orta Risk</v>
      </c>
      <c r="M988" s="192" t="s">
        <v>1251</v>
      </c>
      <c r="N988" s="228" t="s">
        <v>1249</v>
      </c>
      <c r="O988" s="160"/>
      <c r="P988" s="160"/>
      <c r="Q988" s="161" t="s">
        <v>132</v>
      </c>
      <c r="R988" s="159">
        <v>1</v>
      </c>
      <c r="S988" s="159">
        <v>3</v>
      </c>
      <c r="T988" s="159">
        <f t="shared" si="70"/>
        <v>3</v>
      </c>
      <c r="U988" s="134" t="str">
        <f t="shared" si="71"/>
        <v>Katlanılabilir Riskler</v>
      </c>
      <c r="V988" s="162"/>
      <c r="W988" s="163" t="s">
        <v>136</v>
      </c>
    </row>
    <row r="989" spans="1:23" ht="158.25" thickBot="1">
      <c r="A989" s="104">
        <v>986</v>
      </c>
      <c r="B989" s="77"/>
      <c r="C989" s="155" t="s">
        <v>2862</v>
      </c>
      <c r="D989" s="156" t="s">
        <v>26</v>
      </c>
      <c r="E989" s="157" t="s">
        <v>2861</v>
      </c>
      <c r="F989" s="170" t="s">
        <v>2848</v>
      </c>
      <c r="G989" s="158" t="s">
        <v>2860</v>
      </c>
      <c r="H989" s="182" t="s">
        <v>2938</v>
      </c>
      <c r="I989" s="103">
        <v>3</v>
      </c>
      <c r="J989" s="159">
        <v>3</v>
      </c>
      <c r="K989" s="159">
        <f t="shared" si="72"/>
        <v>9</v>
      </c>
      <c r="L989" s="139" t="str">
        <f t="shared" si="65"/>
        <v>Orta Risk</v>
      </c>
      <c r="M989" s="191" t="s">
        <v>3586</v>
      </c>
      <c r="N989" s="232" t="s">
        <v>2994</v>
      </c>
      <c r="O989" s="160"/>
      <c r="P989" s="160"/>
      <c r="Q989" s="161" t="s">
        <v>132</v>
      </c>
      <c r="R989" s="159">
        <v>1</v>
      </c>
      <c r="S989" s="159">
        <v>3</v>
      </c>
      <c r="T989" s="159">
        <f t="shared" si="70"/>
        <v>3</v>
      </c>
      <c r="U989" s="134" t="str">
        <f t="shared" si="71"/>
        <v>Katlanılabilir Riskler</v>
      </c>
      <c r="V989" s="162"/>
      <c r="W989" s="163" t="s">
        <v>136</v>
      </c>
    </row>
    <row r="990" spans="1:23" ht="135.75" thickBot="1">
      <c r="A990" s="104">
        <v>987</v>
      </c>
      <c r="B990" s="77"/>
      <c r="C990" s="155" t="s">
        <v>2862</v>
      </c>
      <c r="D990" s="156" t="s">
        <v>26</v>
      </c>
      <c r="E990" s="157" t="s">
        <v>2861</v>
      </c>
      <c r="F990" s="170" t="s">
        <v>2849</v>
      </c>
      <c r="G990" s="158" t="s">
        <v>2860</v>
      </c>
      <c r="H990" s="188" t="s">
        <v>1244</v>
      </c>
      <c r="I990" s="103">
        <v>3</v>
      </c>
      <c r="J990" s="159">
        <v>3</v>
      </c>
      <c r="K990" s="159">
        <f t="shared" si="72"/>
        <v>9</v>
      </c>
      <c r="L990" s="139" t="str">
        <f t="shared" si="65"/>
        <v>Orta Risk</v>
      </c>
      <c r="M990" s="192" t="s">
        <v>1245</v>
      </c>
      <c r="N990" s="228" t="s">
        <v>1246</v>
      </c>
      <c r="O990" s="160"/>
      <c r="P990" s="160"/>
      <c r="Q990" s="161" t="s">
        <v>132</v>
      </c>
      <c r="R990" s="159">
        <v>1</v>
      </c>
      <c r="S990" s="159">
        <v>3</v>
      </c>
      <c r="T990" s="159">
        <f t="shared" si="70"/>
        <v>3</v>
      </c>
      <c r="U990" s="134" t="str">
        <f t="shared" si="71"/>
        <v>Katlanılabilir Riskler</v>
      </c>
      <c r="V990" s="162"/>
      <c r="W990" s="163" t="s">
        <v>136</v>
      </c>
    </row>
    <row r="991" spans="1:23" ht="135.75" thickBot="1">
      <c r="A991" s="104">
        <v>988</v>
      </c>
      <c r="B991" s="77"/>
      <c r="C991" s="155" t="s">
        <v>2862</v>
      </c>
      <c r="D991" s="156" t="s">
        <v>26</v>
      </c>
      <c r="E991" s="157" t="s">
        <v>2861</v>
      </c>
      <c r="F991" s="170" t="s">
        <v>2850</v>
      </c>
      <c r="G991" s="158" t="s">
        <v>2860</v>
      </c>
      <c r="H991" s="113" t="s">
        <v>217</v>
      </c>
      <c r="I991" s="103">
        <v>3</v>
      </c>
      <c r="J991" s="159">
        <v>3</v>
      </c>
      <c r="K991" s="159">
        <f t="shared" si="72"/>
        <v>9</v>
      </c>
      <c r="L991" s="139" t="str">
        <f t="shared" si="65"/>
        <v>Orta Risk</v>
      </c>
      <c r="M991" s="192" t="s">
        <v>1302</v>
      </c>
      <c r="N991" s="228" t="s">
        <v>133</v>
      </c>
      <c r="O991" s="160"/>
      <c r="P991" s="160"/>
      <c r="Q991" s="161" t="s">
        <v>132</v>
      </c>
      <c r="R991" s="159">
        <v>1</v>
      </c>
      <c r="S991" s="159">
        <v>3</v>
      </c>
      <c r="T991" s="159">
        <f t="shared" si="70"/>
        <v>3</v>
      </c>
      <c r="U991" s="134" t="str">
        <f t="shared" si="71"/>
        <v>Katlanılabilir Riskler</v>
      </c>
      <c r="V991" s="162"/>
      <c r="W991" s="163" t="s">
        <v>136</v>
      </c>
    </row>
    <row r="992" spans="1:23" ht="135.75" thickBot="1">
      <c r="A992" s="104">
        <v>989</v>
      </c>
      <c r="B992" s="77"/>
      <c r="C992" s="155" t="s">
        <v>2862</v>
      </c>
      <c r="D992" s="156" t="s">
        <v>26</v>
      </c>
      <c r="E992" s="157" t="s">
        <v>2861</v>
      </c>
      <c r="F992" s="170" t="s">
        <v>2851</v>
      </c>
      <c r="G992" s="158" t="s">
        <v>2860</v>
      </c>
      <c r="H992" s="182" t="s">
        <v>2405</v>
      </c>
      <c r="I992" s="103">
        <v>3</v>
      </c>
      <c r="J992" s="159">
        <v>3</v>
      </c>
      <c r="K992" s="159">
        <f t="shared" si="72"/>
        <v>9</v>
      </c>
      <c r="L992" s="139" t="str">
        <f t="shared" si="65"/>
        <v>Orta Risk</v>
      </c>
      <c r="M992" s="185" t="s">
        <v>2465</v>
      </c>
      <c r="N992" s="232" t="s">
        <v>2466</v>
      </c>
      <c r="O992" s="160"/>
      <c r="P992" s="160"/>
      <c r="Q992" s="161" t="s">
        <v>132</v>
      </c>
      <c r="R992" s="159">
        <v>1</v>
      </c>
      <c r="S992" s="159">
        <v>3</v>
      </c>
      <c r="T992" s="159">
        <f t="shared" si="70"/>
        <v>3</v>
      </c>
      <c r="U992" s="134" t="str">
        <f t="shared" si="71"/>
        <v>Katlanılabilir Riskler</v>
      </c>
      <c r="V992" s="162"/>
      <c r="W992" s="163" t="s">
        <v>136</v>
      </c>
    </row>
    <row r="993" spans="1:23" ht="135.75" thickBot="1">
      <c r="A993" s="104">
        <v>990</v>
      </c>
      <c r="B993" s="77"/>
      <c r="C993" s="155" t="s">
        <v>2862</v>
      </c>
      <c r="D993" s="156" t="s">
        <v>26</v>
      </c>
      <c r="E993" s="157" t="s">
        <v>2861</v>
      </c>
      <c r="F993" s="170" t="s">
        <v>2852</v>
      </c>
      <c r="G993" s="158" t="s">
        <v>2860</v>
      </c>
      <c r="H993" s="206" t="s">
        <v>2956</v>
      </c>
      <c r="I993" s="103">
        <v>3</v>
      </c>
      <c r="J993" s="159">
        <v>5</v>
      </c>
      <c r="K993" s="159">
        <f t="shared" si="72"/>
        <v>15</v>
      </c>
      <c r="L993" s="139" t="str">
        <f t="shared" si="65"/>
        <v>Yüksek Seviye</v>
      </c>
      <c r="M993" s="196" t="s">
        <v>3018</v>
      </c>
      <c r="N993" s="232" t="s">
        <v>2984</v>
      </c>
      <c r="O993" s="160"/>
      <c r="P993" s="160"/>
      <c r="Q993" s="161" t="s">
        <v>132</v>
      </c>
      <c r="R993" s="159">
        <v>1</v>
      </c>
      <c r="S993" s="159">
        <v>3</v>
      </c>
      <c r="T993" s="159">
        <f t="shared" si="70"/>
        <v>3</v>
      </c>
      <c r="U993" s="134" t="str">
        <f t="shared" si="71"/>
        <v>Katlanılabilir Riskler</v>
      </c>
      <c r="V993" s="162"/>
      <c r="W993" s="163" t="s">
        <v>136</v>
      </c>
    </row>
    <row r="994" spans="1:23" ht="135.75" thickBot="1">
      <c r="A994" s="104">
        <v>991</v>
      </c>
      <c r="B994" s="77"/>
      <c r="C994" s="155" t="s">
        <v>2862</v>
      </c>
      <c r="D994" s="156" t="s">
        <v>26</v>
      </c>
      <c r="E994" s="157" t="s">
        <v>2861</v>
      </c>
      <c r="F994" s="170" t="s">
        <v>2853</v>
      </c>
      <c r="G994" s="158" t="s">
        <v>2860</v>
      </c>
      <c r="H994" s="182" t="s">
        <v>3611</v>
      </c>
      <c r="I994" s="103">
        <v>3</v>
      </c>
      <c r="J994" s="159">
        <v>3</v>
      </c>
      <c r="K994" s="159">
        <f t="shared" si="72"/>
        <v>9</v>
      </c>
      <c r="L994" s="139" t="str">
        <f t="shared" si="65"/>
        <v>Orta Risk</v>
      </c>
      <c r="M994" s="185" t="s">
        <v>3612</v>
      </c>
      <c r="N994" s="232" t="s">
        <v>3172</v>
      </c>
      <c r="O994" s="160"/>
      <c r="P994" s="160"/>
      <c r="Q994" s="161" t="s">
        <v>132</v>
      </c>
      <c r="R994" s="159">
        <v>1</v>
      </c>
      <c r="S994" s="159">
        <v>3</v>
      </c>
      <c r="T994" s="159">
        <f t="shared" si="70"/>
        <v>3</v>
      </c>
      <c r="U994" s="134" t="str">
        <f t="shared" si="71"/>
        <v>Katlanılabilir Riskler</v>
      </c>
      <c r="V994" s="162"/>
      <c r="W994" s="163" t="s">
        <v>136</v>
      </c>
    </row>
    <row r="995" spans="1:23" ht="135.75" thickBot="1">
      <c r="A995" s="104">
        <v>992</v>
      </c>
      <c r="B995" s="77"/>
      <c r="C995" s="155" t="s">
        <v>2862</v>
      </c>
      <c r="D995" s="156" t="s">
        <v>26</v>
      </c>
      <c r="E995" s="157" t="s">
        <v>2861</v>
      </c>
      <c r="F995" s="170" t="s">
        <v>5296</v>
      </c>
      <c r="G995" s="158" t="s">
        <v>2860</v>
      </c>
      <c r="H995" s="188" t="s">
        <v>5297</v>
      </c>
      <c r="I995" s="103">
        <v>3</v>
      </c>
      <c r="J995" s="159">
        <v>3</v>
      </c>
      <c r="K995" s="159">
        <f t="shared" si="72"/>
        <v>9</v>
      </c>
      <c r="L995" s="139" t="str">
        <f t="shared" si="65"/>
        <v>Orta Risk</v>
      </c>
      <c r="M995" s="192" t="s">
        <v>5298</v>
      </c>
      <c r="N995" s="228" t="s">
        <v>5299</v>
      </c>
      <c r="O995" s="160"/>
      <c r="P995" s="160"/>
      <c r="Q995" s="161" t="s">
        <v>132</v>
      </c>
      <c r="R995" s="159">
        <v>1</v>
      </c>
      <c r="S995" s="159">
        <v>3</v>
      </c>
      <c r="T995" s="159">
        <f t="shared" si="70"/>
        <v>3</v>
      </c>
      <c r="U995" s="134" t="str">
        <f t="shared" si="71"/>
        <v>Katlanılabilir Riskler</v>
      </c>
      <c r="V995" s="162"/>
      <c r="W995" s="163" t="s">
        <v>136</v>
      </c>
    </row>
    <row r="996" spans="1:23" ht="180.75" thickBot="1">
      <c r="A996" s="104">
        <v>993</v>
      </c>
      <c r="B996" s="77"/>
      <c r="C996" s="155" t="s">
        <v>2862</v>
      </c>
      <c r="D996" s="156" t="s">
        <v>26</v>
      </c>
      <c r="E996" s="157" t="s">
        <v>2861</v>
      </c>
      <c r="F996" s="170" t="s">
        <v>2854</v>
      </c>
      <c r="G996" s="158" t="s">
        <v>2860</v>
      </c>
      <c r="H996" s="182" t="s">
        <v>3076</v>
      </c>
      <c r="I996" s="103">
        <v>3</v>
      </c>
      <c r="J996" s="159">
        <v>5</v>
      </c>
      <c r="K996" s="159">
        <f t="shared" si="72"/>
        <v>15</v>
      </c>
      <c r="L996" s="139" t="str">
        <f t="shared" si="65"/>
        <v>Yüksek Seviye</v>
      </c>
      <c r="M996" s="185" t="s">
        <v>3173</v>
      </c>
      <c r="N996" s="232" t="s">
        <v>3169</v>
      </c>
      <c r="O996" s="160"/>
      <c r="P996" s="160"/>
      <c r="Q996" s="161" t="s">
        <v>132</v>
      </c>
      <c r="R996" s="159">
        <v>1</v>
      </c>
      <c r="S996" s="159">
        <v>3</v>
      </c>
      <c r="T996" s="159">
        <f t="shared" si="70"/>
        <v>3</v>
      </c>
      <c r="U996" s="134" t="str">
        <f t="shared" si="71"/>
        <v>Katlanılabilir Riskler</v>
      </c>
      <c r="V996" s="162"/>
      <c r="W996" s="163" t="s">
        <v>136</v>
      </c>
    </row>
    <row r="997" spans="1:23" ht="110.25" customHeight="1" thickBot="1">
      <c r="A997" s="104">
        <v>994</v>
      </c>
      <c r="B997" s="77"/>
      <c r="C997" s="155" t="s">
        <v>2862</v>
      </c>
      <c r="D997" s="156" t="s">
        <v>26</v>
      </c>
      <c r="E997" s="157" t="s">
        <v>2861</v>
      </c>
      <c r="F997" s="170" t="s">
        <v>2855</v>
      </c>
      <c r="G997" s="158" t="s">
        <v>2860</v>
      </c>
      <c r="H997" s="182" t="s">
        <v>2950</v>
      </c>
      <c r="I997" s="103">
        <v>3</v>
      </c>
      <c r="J997" s="159">
        <v>5</v>
      </c>
      <c r="K997" s="159">
        <f t="shared" si="72"/>
        <v>15</v>
      </c>
      <c r="L997" s="139" t="str">
        <f t="shared" si="65"/>
        <v>Yüksek Seviye</v>
      </c>
      <c r="M997" s="185" t="s">
        <v>3013</v>
      </c>
      <c r="N997" s="232" t="s">
        <v>2997</v>
      </c>
      <c r="O997" s="160"/>
      <c r="P997" s="160"/>
      <c r="Q997" s="161" t="s">
        <v>132</v>
      </c>
      <c r="R997" s="159">
        <v>1</v>
      </c>
      <c r="S997" s="159">
        <v>3</v>
      </c>
      <c r="T997" s="159">
        <f t="shared" si="70"/>
        <v>3</v>
      </c>
      <c r="U997" s="134" t="str">
        <f t="shared" si="71"/>
        <v>Katlanılabilir Riskler</v>
      </c>
      <c r="V997" s="162"/>
      <c r="W997" s="163" t="s">
        <v>136</v>
      </c>
    </row>
    <row r="998" spans="1:23" ht="110.25" customHeight="1" thickBot="1">
      <c r="A998" s="104">
        <v>995</v>
      </c>
      <c r="B998" s="77"/>
      <c r="C998" s="155" t="s">
        <v>2862</v>
      </c>
      <c r="D998" s="156" t="s">
        <v>26</v>
      </c>
      <c r="E998" s="157" t="s">
        <v>2861</v>
      </c>
      <c r="F998" s="170" t="s">
        <v>2856</v>
      </c>
      <c r="G998" s="158" t="s">
        <v>2860</v>
      </c>
      <c r="H998" s="188" t="s">
        <v>5300</v>
      </c>
      <c r="I998" s="103">
        <v>3</v>
      </c>
      <c r="J998" s="159">
        <v>3</v>
      </c>
      <c r="K998" s="159">
        <f t="shared" si="72"/>
        <v>9</v>
      </c>
      <c r="L998" s="139" t="str">
        <f t="shared" si="65"/>
        <v>Orta Risk</v>
      </c>
      <c r="M998" s="192" t="s">
        <v>5301</v>
      </c>
      <c r="N998" s="232" t="s">
        <v>2997</v>
      </c>
      <c r="O998" s="160"/>
      <c r="P998" s="160"/>
      <c r="Q998" s="161" t="s">
        <v>132</v>
      </c>
      <c r="R998" s="159">
        <v>1</v>
      </c>
      <c r="S998" s="159">
        <v>3</v>
      </c>
      <c r="T998" s="159">
        <f t="shared" si="70"/>
        <v>3</v>
      </c>
      <c r="U998" s="134" t="str">
        <f t="shared" si="71"/>
        <v>Katlanılabilir Riskler</v>
      </c>
      <c r="V998" s="162"/>
      <c r="W998" s="163" t="s">
        <v>136</v>
      </c>
    </row>
    <row r="999" spans="1:23" ht="110.25" customHeight="1" thickBot="1">
      <c r="A999" s="104">
        <v>996</v>
      </c>
      <c r="B999" s="77"/>
      <c r="C999" s="155" t="s">
        <v>2862</v>
      </c>
      <c r="D999" s="156" t="s">
        <v>26</v>
      </c>
      <c r="E999" s="157" t="s">
        <v>2861</v>
      </c>
      <c r="F999" s="171" t="s">
        <v>2857</v>
      </c>
      <c r="G999" s="158" t="s">
        <v>2860</v>
      </c>
      <c r="H999" s="188" t="s">
        <v>1287</v>
      </c>
      <c r="I999" s="103">
        <v>3</v>
      </c>
      <c r="J999" s="159">
        <v>5</v>
      </c>
      <c r="K999" s="159">
        <f t="shared" si="72"/>
        <v>15</v>
      </c>
      <c r="L999" s="139" t="str">
        <f t="shared" si="65"/>
        <v>Yüksek Seviye</v>
      </c>
      <c r="M999" s="192" t="s">
        <v>1342</v>
      </c>
      <c r="N999" s="228" t="s">
        <v>133</v>
      </c>
      <c r="O999" s="160"/>
      <c r="P999" s="160"/>
      <c r="Q999" s="161" t="s">
        <v>132</v>
      </c>
      <c r="R999" s="159">
        <v>1</v>
      </c>
      <c r="S999" s="159">
        <v>3</v>
      </c>
      <c r="T999" s="159">
        <f t="shared" si="70"/>
        <v>3</v>
      </c>
      <c r="U999" s="134" t="str">
        <f t="shared" si="71"/>
        <v>Katlanılabilir Riskler</v>
      </c>
      <c r="V999" s="162"/>
      <c r="W999" s="163" t="s">
        <v>136</v>
      </c>
    </row>
    <row r="1000" spans="1:23" ht="110.25" customHeight="1" thickBot="1">
      <c r="A1000" s="104">
        <v>997</v>
      </c>
      <c r="B1000" s="77"/>
      <c r="C1000" s="155" t="s">
        <v>2862</v>
      </c>
      <c r="D1000" s="156" t="s">
        <v>26</v>
      </c>
      <c r="E1000" s="157" t="s">
        <v>2861</v>
      </c>
      <c r="F1000" s="170" t="s">
        <v>2858</v>
      </c>
      <c r="G1000" s="158" t="s">
        <v>2860</v>
      </c>
      <c r="H1000" s="182" t="s">
        <v>2961</v>
      </c>
      <c r="I1000" s="103">
        <v>3</v>
      </c>
      <c r="J1000" s="159">
        <v>3</v>
      </c>
      <c r="K1000" s="159">
        <f t="shared" si="72"/>
        <v>9</v>
      </c>
      <c r="L1000" s="139" t="str">
        <f t="shared" si="65"/>
        <v>Orta Risk</v>
      </c>
      <c r="M1000" s="170" t="s">
        <v>5302</v>
      </c>
      <c r="N1000" s="228" t="s">
        <v>133</v>
      </c>
      <c r="O1000" s="160"/>
      <c r="P1000" s="160"/>
      <c r="Q1000" s="161" t="s">
        <v>132</v>
      </c>
      <c r="R1000" s="159">
        <v>1</v>
      </c>
      <c r="S1000" s="159">
        <v>3</v>
      </c>
      <c r="T1000" s="159">
        <f t="shared" si="70"/>
        <v>3</v>
      </c>
      <c r="U1000" s="134" t="str">
        <f t="shared" si="71"/>
        <v>Katlanılabilir Riskler</v>
      </c>
      <c r="V1000" s="162"/>
      <c r="W1000" s="163" t="s">
        <v>136</v>
      </c>
    </row>
    <row r="1001" spans="1:23" ht="110.25" customHeight="1" thickBot="1">
      <c r="A1001" s="154">
        <v>998</v>
      </c>
      <c r="C1001" s="155" t="s">
        <v>2846</v>
      </c>
      <c r="D1001" s="156" t="s">
        <v>26</v>
      </c>
      <c r="E1001" s="157"/>
      <c r="G1001" s="158"/>
      <c r="H1001" s="188"/>
      <c r="I1001" s="103">
        <v>3</v>
      </c>
      <c r="J1001" s="159">
        <v>3</v>
      </c>
      <c r="K1001" s="159">
        <f t="shared" si="69"/>
        <v>9</v>
      </c>
      <c r="L1001" s="139" t="str">
        <f t="shared" si="65"/>
        <v>Orta Risk</v>
      </c>
      <c r="M1001" s="192"/>
      <c r="N1001" s="228"/>
      <c r="O1001" s="160"/>
      <c r="P1001" s="160"/>
      <c r="Q1001" s="161" t="s">
        <v>132</v>
      </c>
      <c r="R1001" s="159">
        <v>1</v>
      </c>
      <c r="S1001" s="159">
        <v>3</v>
      </c>
      <c r="T1001" s="159">
        <f t="shared" si="70"/>
        <v>3</v>
      </c>
      <c r="U1001" s="134" t="str">
        <f t="shared" si="71"/>
        <v>Katlanılabilir Riskler</v>
      </c>
      <c r="V1001" s="162"/>
      <c r="W1001" s="163" t="s">
        <v>136</v>
      </c>
    </row>
    <row r="1002" spans="1:23" ht="110.25" customHeight="1" thickBot="1">
      <c r="A1002" s="154">
        <v>999</v>
      </c>
      <c r="C1002" s="155" t="s">
        <v>2864</v>
      </c>
      <c r="D1002" s="156" t="s">
        <v>26</v>
      </c>
      <c r="E1002" s="157" t="s">
        <v>2865</v>
      </c>
      <c r="F1002" s="169" t="s">
        <v>2847</v>
      </c>
      <c r="G1002" s="158" t="s">
        <v>2860</v>
      </c>
      <c r="H1002" s="188" t="s">
        <v>3610</v>
      </c>
      <c r="I1002" s="103">
        <v>3</v>
      </c>
      <c r="J1002" s="159">
        <v>4</v>
      </c>
      <c r="K1002" s="159">
        <f t="shared" ref="K1002:K1014" si="73">I1002*J1002</f>
        <v>12</v>
      </c>
      <c r="L1002" s="139" t="str">
        <f t="shared" si="65"/>
        <v>Orta Risk</v>
      </c>
      <c r="M1002" s="192" t="s">
        <v>1251</v>
      </c>
      <c r="N1002" s="228" t="s">
        <v>1249</v>
      </c>
      <c r="O1002" s="160"/>
      <c r="P1002" s="160"/>
      <c r="Q1002" s="161" t="s">
        <v>132</v>
      </c>
      <c r="R1002" s="159">
        <v>1</v>
      </c>
      <c r="S1002" s="159">
        <v>3</v>
      </c>
      <c r="T1002" s="159">
        <f t="shared" si="70"/>
        <v>3</v>
      </c>
      <c r="U1002" s="134" t="str">
        <f t="shared" si="71"/>
        <v>Katlanılabilir Riskler</v>
      </c>
      <c r="V1002" s="162"/>
      <c r="W1002" s="163" t="s">
        <v>136</v>
      </c>
    </row>
    <row r="1003" spans="1:23" ht="110.25" customHeight="1" thickBot="1">
      <c r="A1003" s="154">
        <v>1000</v>
      </c>
      <c r="C1003" s="155" t="s">
        <v>2864</v>
      </c>
      <c r="D1003" s="156" t="s">
        <v>26</v>
      </c>
      <c r="E1003" s="157" t="s">
        <v>2865</v>
      </c>
      <c r="F1003" s="170" t="s">
        <v>2848</v>
      </c>
      <c r="G1003" s="158" t="s">
        <v>2860</v>
      </c>
      <c r="H1003" s="182" t="s">
        <v>2938</v>
      </c>
      <c r="I1003" s="103">
        <v>3</v>
      </c>
      <c r="J1003" s="159">
        <v>3</v>
      </c>
      <c r="K1003" s="159">
        <f t="shared" si="73"/>
        <v>9</v>
      </c>
      <c r="L1003" s="139" t="str">
        <f t="shared" si="65"/>
        <v>Orta Risk</v>
      </c>
      <c r="M1003" s="191" t="s">
        <v>3586</v>
      </c>
      <c r="N1003" s="232" t="s">
        <v>2994</v>
      </c>
      <c r="O1003" s="160"/>
      <c r="P1003" s="160"/>
      <c r="Q1003" s="161" t="s">
        <v>132</v>
      </c>
      <c r="R1003" s="159">
        <v>1</v>
      </c>
      <c r="S1003" s="159">
        <v>3</v>
      </c>
      <c r="T1003" s="159">
        <f t="shared" si="70"/>
        <v>3</v>
      </c>
      <c r="U1003" s="134" t="str">
        <f t="shared" si="71"/>
        <v>Katlanılabilir Riskler</v>
      </c>
      <c r="V1003" s="162"/>
      <c r="W1003" s="163" t="s">
        <v>136</v>
      </c>
    </row>
    <row r="1004" spans="1:23" ht="110.25" customHeight="1" thickBot="1">
      <c r="A1004" s="154">
        <v>1001</v>
      </c>
      <c r="C1004" s="155" t="s">
        <v>2864</v>
      </c>
      <c r="D1004" s="156" t="s">
        <v>26</v>
      </c>
      <c r="E1004" s="157" t="s">
        <v>2865</v>
      </c>
      <c r="F1004" s="170" t="s">
        <v>2849</v>
      </c>
      <c r="G1004" s="158" t="s">
        <v>2860</v>
      </c>
      <c r="H1004" s="188" t="s">
        <v>1244</v>
      </c>
      <c r="I1004" s="103">
        <v>3</v>
      </c>
      <c r="J1004" s="159">
        <v>3</v>
      </c>
      <c r="K1004" s="159">
        <f t="shared" si="73"/>
        <v>9</v>
      </c>
      <c r="L1004" s="139" t="str">
        <f t="shared" si="65"/>
        <v>Orta Risk</v>
      </c>
      <c r="M1004" s="192" t="s">
        <v>1245</v>
      </c>
      <c r="N1004" s="228" t="s">
        <v>1246</v>
      </c>
      <c r="O1004" s="160"/>
      <c r="P1004" s="160"/>
      <c r="Q1004" s="161" t="s">
        <v>132</v>
      </c>
      <c r="R1004" s="159">
        <v>1</v>
      </c>
      <c r="S1004" s="159">
        <v>3</v>
      </c>
      <c r="T1004" s="159">
        <f t="shared" si="70"/>
        <v>3</v>
      </c>
      <c r="U1004" s="134" t="str">
        <f t="shared" si="71"/>
        <v>Katlanılabilir Riskler</v>
      </c>
      <c r="V1004" s="162"/>
      <c r="W1004" s="163" t="s">
        <v>136</v>
      </c>
    </row>
    <row r="1005" spans="1:23" ht="110.25" customHeight="1" thickBot="1">
      <c r="A1005" s="154">
        <v>1002</v>
      </c>
      <c r="C1005" s="155" t="s">
        <v>2864</v>
      </c>
      <c r="D1005" s="156" t="s">
        <v>26</v>
      </c>
      <c r="E1005" s="157" t="s">
        <v>2865</v>
      </c>
      <c r="F1005" s="170" t="s">
        <v>2850</v>
      </c>
      <c r="G1005" s="158" t="s">
        <v>2860</v>
      </c>
      <c r="H1005" s="113" t="s">
        <v>217</v>
      </c>
      <c r="I1005" s="103">
        <v>3</v>
      </c>
      <c r="J1005" s="159">
        <v>3</v>
      </c>
      <c r="K1005" s="159">
        <f t="shared" si="73"/>
        <v>9</v>
      </c>
      <c r="L1005" s="139" t="str">
        <f t="shared" si="65"/>
        <v>Orta Risk</v>
      </c>
      <c r="M1005" s="192" t="s">
        <v>1302</v>
      </c>
      <c r="N1005" s="228" t="s">
        <v>133</v>
      </c>
      <c r="O1005" s="160"/>
      <c r="P1005" s="160"/>
      <c r="Q1005" s="161" t="s">
        <v>132</v>
      </c>
      <c r="R1005" s="159">
        <v>1</v>
      </c>
      <c r="S1005" s="159">
        <v>3</v>
      </c>
      <c r="T1005" s="159">
        <f t="shared" si="70"/>
        <v>3</v>
      </c>
      <c r="U1005" s="134" t="str">
        <f t="shared" si="71"/>
        <v>Katlanılabilir Riskler</v>
      </c>
      <c r="V1005" s="162"/>
      <c r="W1005" s="163" t="s">
        <v>136</v>
      </c>
    </row>
    <row r="1006" spans="1:23" ht="110.25" customHeight="1" thickBot="1">
      <c r="A1006" s="154">
        <v>1003</v>
      </c>
      <c r="C1006" s="155" t="s">
        <v>2864</v>
      </c>
      <c r="D1006" s="156" t="s">
        <v>26</v>
      </c>
      <c r="E1006" s="157" t="s">
        <v>2865</v>
      </c>
      <c r="F1006" s="170" t="s">
        <v>2851</v>
      </c>
      <c r="G1006" s="158" t="s">
        <v>2860</v>
      </c>
      <c r="H1006" s="182" t="s">
        <v>2405</v>
      </c>
      <c r="I1006" s="103">
        <v>3</v>
      </c>
      <c r="J1006" s="159">
        <v>3</v>
      </c>
      <c r="K1006" s="159">
        <f t="shared" si="73"/>
        <v>9</v>
      </c>
      <c r="L1006" s="139" t="str">
        <f t="shared" si="65"/>
        <v>Orta Risk</v>
      </c>
      <c r="M1006" s="185" t="s">
        <v>2465</v>
      </c>
      <c r="N1006" s="232" t="s">
        <v>2466</v>
      </c>
      <c r="O1006" s="160"/>
      <c r="P1006" s="160"/>
      <c r="Q1006" s="161" t="s">
        <v>132</v>
      </c>
      <c r="R1006" s="159">
        <v>1</v>
      </c>
      <c r="S1006" s="159">
        <v>3</v>
      </c>
      <c r="T1006" s="159">
        <f t="shared" si="70"/>
        <v>3</v>
      </c>
      <c r="U1006" s="134" t="str">
        <f t="shared" si="71"/>
        <v>Katlanılabilir Riskler</v>
      </c>
      <c r="V1006" s="162"/>
      <c r="W1006" s="163" t="s">
        <v>136</v>
      </c>
    </row>
    <row r="1007" spans="1:23" ht="110.25" customHeight="1" thickBot="1">
      <c r="A1007" s="154">
        <v>1004</v>
      </c>
      <c r="C1007" s="155" t="s">
        <v>2864</v>
      </c>
      <c r="D1007" s="156" t="s">
        <v>26</v>
      </c>
      <c r="E1007" s="157" t="s">
        <v>2865</v>
      </c>
      <c r="F1007" s="170" t="s">
        <v>2852</v>
      </c>
      <c r="G1007" s="158" t="s">
        <v>2860</v>
      </c>
      <c r="H1007" s="206" t="s">
        <v>2956</v>
      </c>
      <c r="I1007" s="103">
        <v>3</v>
      </c>
      <c r="J1007" s="159">
        <v>5</v>
      </c>
      <c r="K1007" s="159">
        <f t="shared" si="73"/>
        <v>15</v>
      </c>
      <c r="L1007" s="139" t="str">
        <f t="shared" si="65"/>
        <v>Yüksek Seviye</v>
      </c>
      <c r="M1007" s="196" t="s">
        <v>3018</v>
      </c>
      <c r="N1007" s="232" t="s">
        <v>2984</v>
      </c>
      <c r="O1007" s="160"/>
      <c r="P1007" s="160"/>
      <c r="Q1007" s="161" t="s">
        <v>132</v>
      </c>
      <c r="R1007" s="159">
        <v>1</v>
      </c>
      <c r="S1007" s="159">
        <v>3</v>
      </c>
      <c r="T1007" s="159">
        <f t="shared" si="70"/>
        <v>3</v>
      </c>
      <c r="U1007" s="134" t="str">
        <f t="shared" si="71"/>
        <v>Katlanılabilir Riskler</v>
      </c>
      <c r="V1007" s="162"/>
      <c r="W1007" s="163" t="s">
        <v>136</v>
      </c>
    </row>
    <row r="1008" spans="1:23" ht="110.25" customHeight="1" thickBot="1">
      <c r="A1008" s="154">
        <v>1005</v>
      </c>
      <c r="C1008" s="155" t="s">
        <v>2864</v>
      </c>
      <c r="D1008" s="156" t="s">
        <v>26</v>
      </c>
      <c r="E1008" s="157" t="s">
        <v>2865</v>
      </c>
      <c r="F1008" s="170" t="s">
        <v>2853</v>
      </c>
      <c r="G1008" s="158" t="s">
        <v>2860</v>
      </c>
      <c r="H1008" s="182" t="s">
        <v>3611</v>
      </c>
      <c r="I1008" s="103">
        <v>3</v>
      </c>
      <c r="J1008" s="159">
        <v>3</v>
      </c>
      <c r="K1008" s="159">
        <f t="shared" si="73"/>
        <v>9</v>
      </c>
      <c r="L1008" s="139" t="str">
        <f t="shared" si="65"/>
        <v>Orta Risk</v>
      </c>
      <c r="M1008" s="185" t="s">
        <v>3612</v>
      </c>
      <c r="N1008" s="232" t="s">
        <v>3172</v>
      </c>
      <c r="O1008" s="160"/>
      <c r="P1008" s="160"/>
      <c r="Q1008" s="161" t="s">
        <v>132</v>
      </c>
      <c r="R1008" s="159">
        <v>1</v>
      </c>
      <c r="S1008" s="159">
        <v>3</v>
      </c>
      <c r="T1008" s="159">
        <f t="shared" si="70"/>
        <v>3</v>
      </c>
      <c r="U1008" s="134" t="str">
        <f t="shared" si="71"/>
        <v>Katlanılabilir Riskler</v>
      </c>
      <c r="V1008" s="162"/>
      <c r="W1008" s="163" t="s">
        <v>136</v>
      </c>
    </row>
    <row r="1009" spans="1:23" ht="110.25" customHeight="1" thickBot="1">
      <c r="A1009" s="154">
        <v>1006</v>
      </c>
      <c r="C1009" s="155" t="s">
        <v>2864</v>
      </c>
      <c r="D1009" s="156" t="s">
        <v>26</v>
      </c>
      <c r="E1009" s="157" t="s">
        <v>2865</v>
      </c>
      <c r="F1009" s="170" t="s">
        <v>5296</v>
      </c>
      <c r="G1009" s="158" t="s">
        <v>2860</v>
      </c>
      <c r="H1009" s="188" t="s">
        <v>5297</v>
      </c>
      <c r="I1009" s="103">
        <v>3</v>
      </c>
      <c r="J1009" s="159">
        <v>3</v>
      </c>
      <c r="K1009" s="159">
        <f t="shared" si="73"/>
        <v>9</v>
      </c>
      <c r="L1009" s="139" t="str">
        <f t="shared" si="65"/>
        <v>Orta Risk</v>
      </c>
      <c r="M1009" s="192" t="s">
        <v>5298</v>
      </c>
      <c r="N1009" s="228" t="s">
        <v>5299</v>
      </c>
      <c r="O1009" s="160"/>
      <c r="P1009" s="160"/>
      <c r="Q1009" s="161" t="s">
        <v>132</v>
      </c>
      <c r="R1009" s="159">
        <v>1</v>
      </c>
      <c r="S1009" s="159">
        <v>3</v>
      </c>
      <c r="T1009" s="159">
        <f t="shared" si="70"/>
        <v>3</v>
      </c>
      <c r="U1009" s="134" t="str">
        <f t="shared" si="71"/>
        <v>Katlanılabilir Riskler</v>
      </c>
      <c r="V1009" s="162"/>
      <c r="W1009" s="163" t="s">
        <v>136</v>
      </c>
    </row>
    <row r="1010" spans="1:23" ht="110.25" customHeight="1" thickBot="1">
      <c r="A1010" s="154">
        <v>1007</v>
      </c>
      <c r="C1010" s="155" t="s">
        <v>2864</v>
      </c>
      <c r="D1010" s="156" t="s">
        <v>26</v>
      </c>
      <c r="E1010" s="157" t="s">
        <v>2865</v>
      </c>
      <c r="F1010" s="170" t="s">
        <v>2854</v>
      </c>
      <c r="G1010" s="158" t="s">
        <v>2860</v>
      </c>
      <c r="H1010" s="182" t="s">
        <v>3076</v>
      </c>
      <c r="I1010" s="103">
        <v>3</v>
      </c>
      <c r="J1010" s="159">
        <v>5</v>
      </c>
      <c r="K1010" s="159">
        <f t="shared" si="73"/>
        <v>15</v>
      </c>
      <c r="L1010" s="139" t="str">
        <f t="shared" si="65"/>
        <v>Yüksek Seviye</v>
      </c>
      <c r="M1010" s="185" t="s">
        <v>3173</v>
      </c>
      <c r="N1010" s="232" t="s">
        <v>3169</v>
      </c>
      <c r="O1010" s="160"/>
      <c r="P1010" s="160"/>
      <c r="Q1010" s="161" t="s">
        <v>132</v>
      </c>
      <c r="R1010" s="159">
        <v>1</v>
      </c>
      <c r="S1010" s="159">
        <v>3</v>
      </c>
      <c r="T1010" s="159">
        <f t="shared" si="70"/>
        <v>3</v>
      </c>
      <c r="U1010" s="134" t="str">
        <f t="shared" si="71"/>
        <v>Katlanılabilir Riskler</v>
      </c>
      <c r="V1010" s="162"/>
      <c r="W1010" s="163" t="s">
        <v>136</v>
      </c>
    </row>
    <row r="1011" spans="1:23" ht="110.25" customHeight="1" thickBot="1">
      <c r="A1011" s="154">
        <v>1008</v>
      </c>
      <c r="C1011" s="155" t="s">
        <v>2864</v>
      </c>
      <c r="D1011" s="156" t="s">
        <v>26</v>
      </c>
      <c r="E1011" s="157" t="s">
        <v>2865</v>
      </c>
      <c r="F1011" s="170" t="s">
        <v>2855</v>
      </c>
      <c r="G1011" s="158" t="s">
        <v>2860</v>
      </c>
      <c r="H1011" s="182" t="s">
        <v>2950</v>
      </c>
      <c r="I1011" s="103">
        <v>3</v>
      </c>
      <c r="J1011" s="159">
        <v>5</v>
      </c>
      <c r="K1011" s="159">
        <f t="shared" si="73"/>
        <v>15</v>
      </c>
      <c r="L1011" s="139" t="str">
        <f t="shared" si="65"/>
        <v>Yüksek Seviye</v>
      </c>
      <c r="M1011" s="185" t="s">
        <v>3013</v>
      </c>
      <c r="N1011" s="232" t="s">
        <v>2997</v>
      </c>
      <c r="O1011" s="160"/>
      <c r="P1011" s="160"/>
      <c r="Q1011" s="161" t="s">
        <v>132</v>
      </c>
      <c r="R1011" s="159">
        <v>1</v>
      </c>
      <c r="S1011" s="159">
        <v>3</v>
      </c>
      <c r="T1011" s="159">
        <f t="shared" si="70"/>
        <v>3</v>
      </c>
      <c r="U1011" s="134" t="str">
        <f t="shared" si="71"/>
        <v>Katlanılabilir Riskler</v>
      </c>
      <c r="V1011" s="162"/>
      <c r="W1011" s="163" t="s">
        <v>136</v>
      </c>
    </row>
    <row r="1012" spans="1:23" ht="110.25" customHeight="1" thickBot="1">
      <c r="A1012" s="154">
        <v>1009</v>
      </c>
      <c r="C1012" s="155" t="s">
        <v>2864</v>
      </c>
      <c r="D1012" s="156" t="s">
        <v>26</v>
      </c>
      <c r="E1012" s="157" t="s">
        <v>2865</v>
      </c>
      <c r="F1012" s="170" t="s">
        <v>2856</v>
      </c>
      <c r="G1012" s="158" t="s">
        <v>2860</v>
      </c>
      <c r="H1012" s="188" t="s">
        <v>5300</v>
      </c>
      <c r="I1012" s="103">
        <v>3</v>
      </c>
      <c r="J1012" s="159">
        <v>3</v>
      </c>
      <c r="K1012" s="159">
        <f t="shared" si="73"/>
        <v>9</v>
      </c>
      <c r="L1012" s="139" t="str">
        <f t="shared" si="65"/>
        <v>Orta Risk</v>
      </c>
      <c r="M1012" s="192" t="s">
        <v>5301</v>
      </c>
      <c r="N1012" s="232" t="s">
        <v>2997</v>
      </c>
      <c r="O1012" s="160"/>
      <c r="P1012" s="160"/>
      <c r="Q1012" s="161" t="s">
        <v>132</v>
      </c>
      <c r="R1012" s="159">
        <v>1</v>
      </c>
      <c r="S1012" s="159">
        <v>3</v>
      </c>
      <c r="T1012" s="159">
        <f t="shared" si="70"/>
        <v>3</v>
      </c>
      <c r="U1012" s="134" t="str">
        <f t="shared" si="71"/>
        <v>Katlanılabilir Riskler</v>
      </c>
      <c r="V1012" s="162"/>
      <c r="W1012" s="163" t="s">
        <v>136</v>
      </c>
    </row>
    <row r="1013" spans="1:23" ht="110.25" customHeight="1" thickBot="1">
      <c r="A1013" s="154">
        <v>1010</v>
      </c>
      <c r="C1013" s="155" t="s">
        <v>2864</v>
      </c>
      <c r="D1013" s="156" t="s">
        <v>26</v>
      </c>
      <c r="E1013" s="157" t="s">
        <v>2865</v>
      </c>
      <c r="F1013" s="171" t="s">
        <v>2857</v>
      </c>
      <c r="G1013" s="158" t="s">
        <v>2860</v>
      </c>
      <c r="H1013" s="188" t="s">
        <v>1287</v>
      </c>
      <c r="I1013" s="103">
        <v>3</v>
      </c>
      <c r="J1013" s="159">
        <v>5</v>
      </c>
      <c r="K1013" s="159">
        <f t="shared" si="73"/>
        <v>15</v>
      </c>
      <c r="L1013" s="139" t="str">
        <f t="shared" si="65"/>
        <v>Yüksek Seviye</v>
      </c>
      <c r="M1013" s="192" t="s">
        <v>1342</v>
      </c>
      <c r="N1013" s="228" t="s">
        <v>133</v>
      </c>
      <c r="O1013" s="160"/>
      <c r="P1013" s="160"/>
      <c r="Q1013" s="161" t="s">
        <v>132</v>
      </c>
      <c r="R1013" s="159">
        <v>1</v>
      </c>
      <c r="S1013" s="159">
        <v>3</v>
      </c>
      <c r="T1013" s="159">
        <f t="shared" si="70"/>
        <v>3</v>
      </c>
      <c r="U1013" s="134" t="str">
        <f t="shared" si="71"/>
        <v>Katlanılabilir Riskler</v>
      </c>
      <c r="V1013" s="162"/>
      <c r="W1013" s="163" t="s">
        <v>136</v>
      </c>
    </row>
    <row r="1014" spans="1:23" ht="110.25" customHeight="1" thickBot="1">
      <c r="A1014" s="154">
        <v>1011</v>
      </c>
      <c r="C1014" s="155" t="s">
        <v>2864</v>
      </c>
      <c r="D1014" s="156" t="s">
        <v>26</v>
      </c>
      <c r="E1014" s="157" t="s">
        <v>2865</v>
      </c>
      <c r="F1014" s="170" t="s">
        <v>2858</v>
      </c>
      <c r="G1014" s="158" t="s">
        <v>2860</v>
      </c>
      <c r="H1014" s="182" t="s">
        <v>2961</v>
      </c>
      <c r="I1014" s="103">
        <v>3</v>
      </c>
      <c r="J1014" s="159">
        <v>3</v>
      </c>
      <c r="K1014" s="159">
        <f t="shared" si="73"/>
        <v>9</v>
      </c>
      <c r="L1014" s="139" t="str">
        <f t="shared" si="65"/>
        <v>Orta Risk</v>
      </c>
      <c r="M1014" s="170" t="s">
        <v>5302</v>
      </c>
      <c r="N1014" s="228" t="s">
        <v>133</v>
      </c>
      <c r="O1014" s="160"/>
      <c r="P1014" s="160"/>
      <c r="Q1014" s="161" t="s">
        <v>132</v>
      </c>
      <c r="R1014" s="159">
        <v>1</v>
      </c>
      <c r="S1014" s="159">
        <v>3</v>
      </c>
      <c r="T1014" s="159">
        <f t="shared" si="70"/>
        <v>3</v>
      </c>
      <c r="U1014" s="134" t="str">
        <f t="shared" si="71"/>
        <v>Katlanılabilir Riskler</v>
      </c>
      <c r="V1014" s="162"/>
      <c r="W1014" s="163" t="s">
        <v>136</v>
      </c>
    </row>
    <row r="1015" spans="1:23" ht="110.25" customHeight="1" thickBot="1">
      <c r="A1015" s="154">
        <v>1012</v>
      </c>
      <c r="C1015" s="155" t="s">
        <v>2864</v>
      </c>
      <c r="D1015" s="156" t="s">
        <v>26</v>
      </c>
      <c r="E1015" s="157"/>
      <c r="G1015" s="158"/>
      <c r="H1015" s="188"/>
      <c r="I1015" s="103">
        <v>3</v>
      </c>
      <c r="J1015" s="159">
        <v>3</v>
      </c>
      <c r="K1015" s="159">
        <f t="shared" si="69"/>
        <v>9</v>
      </c>
      <c r="L1015" s="139" t="str">
        <f t="shared" si="65"/>
        <v>Orta Risk</v>
      </c>
      <c r="M1015" s="192"/>
      <c r="N1015" s="228"/>
      <c r="O1015" s="160"/>
      <c r="P1015" s="160"/>
      <c r="Q1015" s="161" t="s">
        <v>132</v>
      </c>
      <c r="R1015" s="159">
        <v>1</v>
      </c>
      <c r="S1015" s="159">
        <v>3</v>
      </c>
      <c r="T1015" s="159">
        <f t="shared" si="70"/>
        <v>3</v>
      </c>
      <c r="U1015" s="134" t="str">
        <f t="shared" si="71"/>
        <v>Katlanılabilir Riskler</v>
      </c>
      <c r="V1015" s="162"/>
      <c r="W1015" s="163" t="s">
        <v>136</v>
      </c>
    </row>
    <row r="1016" spans="1:23" ht="110.25" customHeight="1" thickBot="1">
      <c r="A1016" s="154">
        <v>1013</v>
      </c>
      <c r="C1016" s="155" t="s">
        <v>2868</v>
      </c>
      <c r="D1016" s="156" t="s">
        <v>26</v>
      </c>
      <c r="E1016" s="157" t="s">
        <v>2867</v>
      </c>
      <c r="F1016" s="169" t="s">
        <v>2847</v>
      </c>
      <c r="G1016" s="158" t="s">
        <v>2860</v>
      </c>
      <c r="H1016" s="188" t="s">
        <v>3610</v>
      </c>
      <c r="I1016" s="103">
        <v>3</v>
      </c>
      <c r="J1016" s="159">
        <v>4</v>
      </c>
      <c r="K1016" s="159">
        <f t="shared" ref="K1016:K1028" si="74">I1016*J1016</f>
        <v>12</v>
      </c>
      <c r="L1016" s="139" t="str">
        <f t="shared" si="65"/>
        <v>Orta Risk</v>
      </c>
      <c r="M1016" s="192" t="s">
        <v>1251</v>
      </c>
      <c r="N1016" s="228" t="s">
        <v>1249</v>
      </c>
      <c r="O1016" s="160"/>
      <c r="P1016" s="160"/>
      <c r="Q1016" s="161" t="s">
        <v>132</v>
      </c>
      <c r="R1016" s="159">
        <v>1</v>
      </c>
      <c r="S1016" s="159">
        <v>3</v>
      </c>
      <c r="T1016" s="159">
        <f t="shared" si="70"/>
        <v>3</v>
      </c>
      <c r="U1016" s="134" t="str">
        <f t="shared" si="71"/>
        <v>Katlanılabilir Riskler</v>
      </c>
      <c r="V1016" s="162"/>
      <c r="W1016" s="163" t="s">
        <v>136</v>
      </c>
    </row>
    <row r="1017" spans="1:23" ht="110.25" customHeight="1" thickBot="1">
      <c r="A1017" s="154">
        <v>1014</v>
      </c>
      <c r="C1017" s="155" t="s">
        <v>2868</v>
      </c>
      <c r="D1017" s="156" t="s">
        <v>26</v>
      </c>
      <c r="E1017" s="157" t="s">
        <v>2867</v>
      </c>
      <c r="F1017" s="170" t="s">
        <v>2848</v>
      </c>
      <c r="G1017" s="158" t="s">
        <v>2860</v>
      </c>
      <c r="H1017" s="182" t="s">
        <v>2938</v>
      </c>
      <c r="I1017" s="103">
        <v>3</v>
      </c>
      <c r="J1017" s="159">
        <v>3</v>
      </c>
      <c r="K1017" s="159">
        <f t="shared" si="74"/>
        <v>9</v>
      </c>
      <c r="L1017" s="139" t="str">
        <f t="shared" si="65"/>
        <v>Orta Risk</v>
      </c>
      <c r="M1017" s="191" t="s">
        <v>3586</v>
      </c>
      <c r="N1017" s="232" t="s">
        <v>2994</v>
      </c>
      <c r="O1017" s="160"/>
      <c r="P1017" s="160"/>
      <c r="Q1017" s="161" t="s">
        <v>132</v>
      </c>
      <c r="R1017" s="159">
        <v>1</v>
      </c>
      <c r="S1017" s="159">
        <v>3</v>
      </c>
      <c r="T1017" s="159">
        <f t="shared" si="70"/>
        <v>3</v>
      </c>
      <c r="U1017" s="134" t="str">
        <f t="shared" si="71"/>
        <v>Katlanılabilir Riskler</v>
      </c>
      <c r="V1017" s="162"/>
      <c r="W1017" s="163" t="s">
        <v>136</v>
      </c>
    </row>
    <row r="1018" spans="1:23" ht="110.25" customHeight="1" thickBot="1">
      <c r="A1018" s="154">
        <v>1015</v>
      </c>
      <c r="C1018" s="155" t="s">
        <v>2868</v>
      </c>
      <c r="D1018" s="156" t="s">
        <v>26</v>
      </c>
      <c r="E1018" s="157" t="s">
        <v>2867</v>
      </c>
      <c r="F1018" s="170" t="s">
        <v>2849</v>
      </c>
      <c r="G1018" s="158" t="s">
        <v>2860</v>
      </c>
      <c r="H1018" s="188" t="s">
        <v>1244</v>
      </c>
      <c r="I1018" s="103">
        <v>3</v>
      </c>
      <c r="J1018" s="159">
        <v>3</v>
      </c>
      <c r="K1018" s="159">
        <f t="shared" si="74"/>
        <v>9</v>
      </c>
      <c r="L1018" s="139" t="str">
        <f t="shared" si="65"/>
        <v>Orta Risk</v>
      </c>
      <c r="M1018" s="192" t="s">
        <v>1245</v>
      </c>
      <c r="N1018" s="228" t="s">
        <v>1246</v>
      </c>
      <c r="O1018" s="160"/>
      <c r="P1018" s="160"/>
      <c r="Q1018" s="161" t="s">
        <v>132</v>
      </c>
      <c r="R1018" s="159">
        <v>1</v>
      </c>
      <c r="S1018" s="159">
        <v>3</v>
      </c>
      <c r="T1018" s="159">
        <f t="shared" si="70"/>
        <v>3</v>
      </c>
      <c r="U1018" s="134" t="str">
        <f t="shared" si="71"/>
        <v>Katlanılabilir Riskler</v>
      </c>
      <c r="V1018" s="162"/>
      <c r="W1018" s="163" t="s">
        <v>136</v>
      </c>
    </row>
    <row r="1019" spans="1:23" ht="110.25" customHeight="1" thickBot="1">
      <c r="A1019" s="154">
        <v>1016</v>
      </c>
      <c r="C1019" s="155" t="s">
        <v>2868</v>
      </c>
      <c r="D1019" s="156" t="s">
        <v>26</v>
      </c>
      <c r="E1019" s="157" t="s">
        <v>2867</v>
      </c>
      <c r="F1019" s="170" t="s">
        <v>2850</v>
      </c>
      <c r="G1019" s="158" t="s">
        <v>2860</v>
      </c>
      <c r="H1019" s="113" t="s">
        <v>217</v>
      </c>
      <c r="I1019" s="103">
        <v>3</v>
      </c>
      <c r="J1019" s="159">
        <v>3</v>
      </c>
      <c r="K1019" s="159">
        <f t="shared" si="74"/>
        <v>9</v>
      </c>
      <c r="L1019" s="139" t="str">
        <f t="shared" si="65"/>
        <v>Orta Risk</v>
      </c>
      <c r="M1019" s="192" t="s">
        <v>1302</v>
      </c>
      <c r="N1019" s="228" t="s">
        <v>133</v>
      </c>
      <c r="O1019" s="160"/>
      <c r="P1019" s="160"/>
      <c r="Q1019" s="161" t="s">
        <v>132</v>
      </c>
      <c r="R1019" s="159">
        <v>1</v>
      </c>
      <c r="S1019" s="159">
        <v>3</v>
      </c>
      <c r="T1019" s="159">
        <f t="shared" si="70"/>
        <v>3</v>
      </c>
      <c r="U1019" s="134" t="str">
        <f t="shared" si="71"/>
        <v>Katlanılabilir Riskler</v>
      </c>
      <c r="V1019" s="162"/>
      <c r="W1019" s="163" t="s">
        <v>136</v>
      </c>
    </row>
    <row r="1020" spans="1:23" ht="110.25" customHeight="1" thickBot="1">
      <c r="A1020" s="154">
        <v>1017</v>
      </c>
      <c r="C1020" s="155" t="s">
        <v>2868</v>
      </c>
      <c r="D1020" s="156" t="s">
        <v>26</v>
      </c>
      <c r="E1020" s="157" t="s">
        <v>2867</v>
      </c>
      <c r="F1020" s="170" t="s">
        <v>2851</v>
      </c>
      <c r="G1020" s="158" t="s">
        <v>2860</v>
      </c>
      <c r="H1020" s="182" t="s">
        <v>2405</v>
      </c>
      <c r="I1020" s="103">
        <v>3</v>
      </c>
      <c r="J1020" s="159">
        <v>3</v>
      </c>
      <c r="K1020" s="159">
        <f t="shared" si="74"/>
        <v>9</v>
      </c>
      <c r="L1020" s="139" t="str">
        <f t="shared" si="65"/>
        <v>Orta Risk</v>
      </c>
      <c r="M1020" s="185" t="s">
        <v>2465</v>
      </c>
      <c r="N1020" s="232" t="s">
        <v>2466</v>
      </c>
      <c r="O1020" s="160"/>
      <c r="P1020" s="160"/>
      <c r="Q1020" s="161" t="s">
        <v>132</v>
      </c>
      <c r="R1020" s="159">
        <v>1</v>
      </c>
      <c r="S1020" s="159">
        <v>3</v>
      </c>
      <c r="T1020" s="159">
        <f t="shared" si="70"/>
        <v>3</v>
      </c>
      <c r="U1020" s="134" t="str">
        <f t="shared" si="71"/>
        <v>Katlanılabilir Riskler</v>
      </c>
      <c r="V1020" s="162"/>
      <c r="W1020" s="163" t="s">
        <v>136</v>
      </c>
    </row>
    <row r="1021" spans="1:23" ht="110.25" customHeight="1" thickBot="1">
      <c r="A1021" s="154">
        <v>1018</v>
      </c>
      <c r="C1021" s="155" t="s">
        <v>2868</v>
      </c>
      <c r="D1021" s="156" t="s">
        <v>26</v>
      </c>
      <c r="E1021" s="157" t="s">
        <v>2867</v>
      </c>
      <c r="F1021" s="170" t="s">
        <v>2852</v>
      </c>
      <c r="G1021" s="158" t="s">
        <v>2860</v>
      </c>
      <c r="H1021" s="206" t="s">
        <v>2956</v>
      </c>
      <c r="I1021" s="103">
        <v>3</v>
      </c>
      <c r="J1021" s="159">
        <v>5</v>
      </c>
      <c r="K1021" s="159">
        <f t="shared" si="74"/>
        <v>15</v>
      </c>
      <c r="L1021" s="139" t="str">
        <f t="shared" si="65"/>
        <v>Yüksek Seviye</v>
      </c>
      <c r="M1021" s="196" t="s">
        <v>3018</v>
      </c>
      <c r="N1021" s="232" t="s">
        <v>2984</v>
      </c>
      <c r="O1021" s="160"/>
      <c r="P1021" s="160"/>
      <c r="Q1021" s="161" t="s">
        <v>132</v>
      </c>
      <c r="R1021" s="159">
        <v>1</v>
      </c>
      <c r="S1021" s="159">
        <v>3</v>
      </c>
      <c r="T1021" s="159">
        <f t="shared" si="70"/>
        <v>3</v>
      </c>
      <c r="U1021" s="134" t="str">
        <f t="shared" si="71"/>
        <v>Katlanılabilir Riskler</v>
      </c>
      <c r="V1021" s="162"/>
      <c r="W1021" s="163" t="s">
        <v>136</v>
      </c>
    </row>
    <row r="1022" spans="1:23" ht="110.25" customHeight="1" thickBot="1">
      <c r="A1022" s="154">
        <v>1019</v>
      </c>
      <c r="C1022" s="155" t="s">
        <v>2868</v>
      </c>
      <c r="D1022" s="156" t="s">
        <v>26</v>
      </c>
      <c r="E1022" s="157" t="s">
        <v>2867</v>
      </c>
      <c r="F1022" s="170" t="s">
        <v>2853</v>
      </c>
      <c r="G1022" s="158" t="s">
        <v>2860</v>
      </c>
      <c r="H1022" s="182" t="s">
        <v>3611</v>
      </c>
      <c r="I1022" s="103">
        <v>3</v>
      </c>
      <c r="J1022" s="159">
        <v>3</v>
      </c>
      <c r="K1022" s="159">
        <f t="shared" si="74"/>
        <v>9</v>
      </c>
      <c r="L1022" s="139" t="str">
        <f t="shared" si="65"/>
        <v>Orta Risk</v>
      </c>
      <c r="M1022" s="185" t="s">
        <v>3612</v>
      </c>
      <c r="N1022" s="232" t="s">
        <v>3172</v>
      </c>
      <c r="O1022" s="160"/>
      <c r="P1022" s="160"/>
      <c r="Q1022" s="161" t="s">
        <v>132</v>
      </c>
      <c r="R1022" s="159">
        <v>1</v>
      </c>
      <c r="S1022" s="159">
        <v>3</v>
      </c>
      <c r="T1022" s="159">
        <f t="shared" si="70"/>
        <v>3</v>
      </c>
      <c r="U1022" s="134" t="str">
        <f t="shared" si="71"/>
        <v>Katlanılabilir Riskler</v>
      </c>
      <c r="V1022" s="162"/>
      <c r="W1022" s="163" t="s">
        <v>136</v>
      </c>
    </row>
    <row r="1023" spans="1:23" ht="110.25" customHeight="1" thickBot="1">
      <c r="A1023" s="154">
        <v>1020</v>
      </c>
      <c r="C1023" s="155" t="s">
        <v>2868</v>
      </c>
      <c r="D1023" s="156" t="s">
        <v>26</v>
      </c>
      <c r="E1023" s="157" t="s">
        <v>2867</v>
      </c>
      <c r="F1023" s="170" t="s">
        <v>5296</v>
      </c>
      <c r="G1023" s="158" t="s">
        <v>2860</v>
      </c>
      <c r="H1023" s="188" t="s">
        <v>5297</v>
      </c>
      <c r="I1023" s="103">
        <v>3</v>
      </c>
      <c r="J1023" s="159">
        <v>3</v>
      </c>
      <c r="K1023" s="159">
        <f t="shared" si="74"/>
        <v>9</v>
      </c>
      <c r="L1023" s="139" t="str">
        <f t="shared" si="65"/>
        <v>Orta Risk</v>
      </c>
      <c r="M1023" s="192" t="s">
        <v>5298</v>
      </c>
      <c r="N1023" s="228" t="s">
        <v>5299</v>
      </c>
      <c r="O1023" s="160"/>
      <c r="P1023" s="160"/>
      <c r="Q1023" s="161" t="s">
        <v>132</v>
      </c>
      <c r="R1023" s="159">
        <v>1</v>
      </c>
      <c r="S1023" s="159">
        <v>3</v>
      </c>
      <c r="T1023" s="159">
        <f t="shared" si="70"/>
        <v>3</v>
      </c>
      <c r="U1023" s="134" t="str">
        <f t="shared" si="71"/>
        <v>Katlanılabilir Riskler</v>
      </c>
      <c r="V1023" s="162"/>
      <c r="W1023" s="163" t="s">
        <v>136</v>
      </c>
    </row>
    <row r="1024" spans="1:23" ht="110.25" customHeight="1" thickBot="1">
      <c r="A1024" s="154">
        <v>1021</v>
      </c>
      <c r="C1024" s="155" t="s">
        <v>2868</v>
      </c>
      <c r="D1024" s="156" t="s">
        <v>26</v>
      </c>
      <c r="E1024" s="157" t="s">
        <v>2867</v>
      </c>
      <c r="F1024" s="170" t="s">
        <v>2854</v>
      </c>
      <c r="G1024" s="158" t="s">
        <v>2860</v>
      </c>
      <c r="H1024" s="182" t="s">
        <v>3076</v>
      </c>
      <c r="I1024" s="103">
        <v>3</v>
      </c>
      <c r="J1024" s="159">
        <v>5</v>
      </c>
      <c r="K1024" s="159">
        <f t="shared" si="74"/>
        <v>15</v>
      </c>
      <c r="L1024" s="139" t="str">
        <f t="shared" si="65"/>
        <v>Yüksek Seviye</v>
      </c>
      <c r="M1024" s="185" t="s">
        <v>3173</v>
      </c>
      <c r="N1024" s="232" t="s">
        <v>3169</v>
      </c>
      <c r="O1024" s="160"/>
      <c r="P1024" s="160"/>
      <c r="Q1024" s="161" t="s">
        <v>132</v>
      </c>
      <c r="R1024" s="159">
        <v>1</v>
      </c>
      <c r="S1024" s="159">
        <v>3</v>
      </c>
      <c r="T1024" s="159">
        <f t="shared" si="70"/>
        <v>3</v>
      </c>
      <c r="U1024" s="134" t="str">
        <f t="shared" si="71"/>
        <v>Katlanılabilir Riskler</v>
      </c>
      <c r="V1024" s="162"/>
      <c r="W1024" s="163" t="s">
        <v>136</v>
      </c>
    </row>
    <row r="1025" spans="1:23" ht="110.25" customHeight="1" thickBot="1">
      <c r="A1025" s="154">
        <v>1022</v>
      </c>
      <c r="C1025" s="155" t="s">
        <v>2868</v>
      </c>
      <c r="D1025" s="156" t="s">
        <v>26</v>
      </c>
      <c r="E1025" s="157" t="s">
        <v>2867</v>
      </c>
      <c r="F1025" s="170" t="s">
        <v>2855</v>
      </c>
      <c r="G1025" s="158" t="s">
        <v>2860</v>
      </c>
      <c r="H1025" s="182" t="s">
        <v>2950</v>
      </c>
      <c r="I1025" s="103">
        <v>3</v>
      </c>
      <c r="J1025" s="159">
        <v>5</v>
      </c>
      <c r="K1025" s="159">
        <f t="shared" si="74"/>
        <v>15</v>
      </c>
      <c r="L1025" s="139" t="str">
        <f t="shared" si="65"/>
        <v>Yüksek Seviye</v>
      </c>
      <c r="M1025" s="185" t="s">
        <v>3013</v>
      </c>
      <c r="N1025" s="232" t="s">
        <v>2997</v>
      </c>
      <c r="O1025" s="160"/>
      <c r="P1025" s="160"/>
      <c r="Q1025" s="161" t="s">
        <v>132</v>
      </c>
      <c r="R1025" s="159">
        <v>1</v>
      </c>
      <c r="S1025" s="159">
        <v>3</v>
      </c>
      <c r="T1025" s="159">
        <f t="shared" si="70"/>
        <v>3</v>
      </c>
      <c r="U1025" s="134" t="str">
        <f t="shared" si="71"/>
        <v>Katlanılabilir Riskler</v>
      </c>
      <c r="V1025" s="162"/>
      <c r="W1025" s="163" t="s">
        <v>136</v>
      </c>
    </row>
    <row r="1026" spans="1:23" ht="110.25" customHeight="1" thickBot="1">
      <c r="A1026" s="154">
        <v>1023</v>
      </c>
      <c r="C1026" s="155" t="s">
        <v>2868</v>
      </c>
      <c r="D1026" s="156" t="s">
        <v>26</v>
      </c>
      <c r="E1026" s="157" t="s">
        <v>2867</v>
      </c>
      <c r="F1026" s="170" t="s">
        <v>2856</v>
      </c>
      <c r="G1026" s="158" t="s">
        <v>2860</v>
      </c>
      <c r="H1026" s="188" t="s">
        <v>5300</v>
      </c>
      <c r="I1026" s="103">
        <v>3</v>
      </c>
      <c r="J1026" s="159">
        <v>3</v>
      </c>
      <c r="K1026" s="159">
        <f t="shared" si="74"/>
        <v>9</v>
      </c>
      <c r="L1026" s="139" t="str">
        <f t="shared" si="65"/>
        <v>Orta Risk</v>
      </c>
      <c r="M1026" s="192" t="s">
        <v>5301</v>
      </c>
      <c r="N1026" s="232" t="s">
        <v>2997</v>
      </c>
      <c r="O1026" s="160"/>
      <c r="P1026" s="160"/>
      <c r="Q1026" s="161" t="s">
        <v>132</v>
      </c>
      <c r="R1026" s="159">
        <v>1</v>
      </c>
      <c r="S1026" s="159">
        <v>3</v>
      </c>
      <c r="T1026" s="159">
        <f t="shared" si="70"/>
        <v>3</v>
      </c>
      <c r="U1026" s="134" t="str">
        <f t="shared" si="71"/>
        <v>Katlanılabilir Riskler</v>
      </c>
      <c r="V1026" s="162"/>
      <c r="W1026" s="163" t="s">
        <v>136</v>
      </c>
    </row>
    <row r="1027" spans="1:23" ht="110.25" customHeight="1" thickBot="1">
      <c r="A1027" s="154">
        <v>1024</v>
      </c>
      <c r="C1027" s="155" t="s">
        <v>2868</v>
      </c>
      <c r="D1027" s="156" t="s">
        <v>26</v>
      </c>
      <c r="E1027" s="157" t="s">
        <v>2867</v>
      </c>
      <c r="F1027" s="171" t="s">
        <v>2857</v>
      </c>
      <c r="G1027" s="158" t="s">
        <v>2860</v>
      </c>
      <c r="H1027" s="188" t="s">
        <v>1287</v>
      </c>
      <c r="I1027" s="103">
        <v>3</v>
      </c>
      <c r="J1027" s="159">
        <v>5</v>
      </c>
      <c r="K1027" s="159">
        <f t="shared" si="74"/>
        <v>15</v>
      </c>
      <c r="L1027" s="139" t="str">
        <f t="shared" ref="L1027:L1090" si="75">IF(K1027&lt;=1,"Çok Düşük Risk",IF(K1027&lt;=6,"Düşük Risk",IF(K1027&lt;=12,"Orta Risk",IF(K1027&lt;=20,"Yüksek Seviye",IF(K1027&lt;=25,"Çok Yüksek Seviye",)))))</f>
        <v>Yüksek Seviye</v>
      </c>
      <c r="M1027" s="192" t="s">
        <v>1342</v>
      </c>
      <c r="N1027" s="228" t="s">
        <v>133</v>
      </c>
      <c r="O1027" s="160"/>
      <c r="P1027" s="160"/>
      <c r="Q1027" s="161" t="s">
        <v>132</v>
      </c>
      <c r="R1027" s="159">
        <v>1</v>
      </c>
      <c r="S1027" s="159">
        <v>3</v>
      </c>
      <c r="T1027" s="159">
        <f t="shared" si="70"/>
        <v>3</v>
      </c>
      <c r="U1027" s="134" t="str">
        <f t="shared" si="71"/>
        <v>Katlanılabilir Riskler</v>
      </c>
      <c r="V1027" s="162"/>
      <c r="W1027" s="163" t="s">
        <v>136</v>
      </c>
    </row>
    <row r="1028" spans="1:23" ht="110.25" customHeight="1" thickBot="1">
      <c r="A1028" s="154">
        <v>1025</v>
      </c>
      <c r="C1028" s="155" t="s">
        <v>2868</v>
      </c>
      <c r="D1028" s="156" t="s">
        <v>26</v>
      </c>
      <c r="E1028" s="157" t="s">
        <v>2867</v>
      </c>
      <c r="F1028" s="170" t="s">
        <v>2858</v>
      </c>
      <c r="G1028" s="158" t="s">
        <v>2860</v>
      </c>
      <c r="H1028" s="182" t="s">
        <v>2961</v>
      </c>
      <c r="I1028" s="103">
        <v>3</v>
      </c>
      <c r="J1028" s="159">
        <v>3</v>
      </c>
      <c r="K1028" s="159">
        <f t="shared" si="74"/>
        <v>9</v>
      </c>
      <c r="L1028" s="139" t="str">
        <f t="shared" si="75"/>
        <v>Orta Risk</v>
      </c>
      <c r="M1028" s="170" t="s">
        <v>5302</v>
      </c>
      <c r="N1028" s="228" t="s">
        <v>133</v>
      </c>
      <c r="O1028" s="160"/>
      <c r="P1028" s="160"/>
      <c r="Q1028" s="161" t="s">
        <v>132</v>
      </c>
      <c r="R1028" s="159">
        <v>1</v>
      </c>
      <c r="S1028" s="159">
        <v>3</v>
      </c>
      <c r="T1028" s="159">
        <f t="shared" si="70"/>
        <v>3</v>
      </c>
      <c r="U1028" s="134" t="str">
        <f t="shared" si="71"/>
        <v>Katlanılabilir Riskler</v>
      </c>
      <c r="V1028" s="162"/>
      <c r="W1028" s="163" t="s">
        <v>136</v>
      </c>
    </row>
    <row r="1029" spans="1:23" ht="110.25" customHeight="1" thickBot="1">
      <c r="A1029" s="154">
        <v>1026</v>
      </c>
      <c r="C1029" s="155" t="s">
        <v>2868</v>
      </c>
      <c r="D1029" s="156" t="s">
        <v>26</v>
      </c>
      <c r="E1029" s="157" t="s">
        <v>2867</v>
      </c>
      <c r="G1029" s="158" t="s">
        <v>2869</v>
      </c>
      <c r="H1029" s="188"/>
      <c r="I1029" s="103">
        <v>3</v>
      </c>
      <c r="J1029" s="159">
        <v>3</v>
      </c>
      <c r="K1029" s="159">
        <f t="shared" si="69"/>
        <v>9</v>
      </c>
      <c r="L1029" s="139" t="str">
        <f t="shared" si="75"/>
        <v>Orta Risk</v>
      </c>
      <c r="M1029" s="192"/>
      <c r="N1029" s="228"/>
      <c r="O1029" s="160"/>
      <c r="P1029" s="160"/>
      <c r="Q1029" s="161" t="s">
        <v>132</v>
      </c>
      <c r="R1029" s="159">
        <v>1</v>
      </c>
      <c r="S1029" s="159">
        <v>3</v>
      </c>
      <c r="T1029" s="159">
        <f t="shared" si="70"/>
        <v>3</v>
      </c>
      <c r="U1029" s="134" t="str">
        <f t="shared" si="71"/>
        <v>Katlanılabilir Riskler</v>
      </c>
      <c r="V1029" s="162"/>
      <c r="W1029" s="163" t="s">
        <v>136</v>
      </c>
    </row>
    <row r="1030" spans="1:23" ht="110.25" customHeight="1" thickBot="1">
      <c r="A1030" s="154">
        <v>1027</v>
      </c>
      <c r="C1030" s="155" t="s">
        <v>2870</v>
      </c>
      <c r="D1030" s="156" t="s">
        <v>26</v>
      </c>
      <c r="E1030" s="157" t="s">
        <v>2871</v>
      </c>
      <c r="F1030" s="169" t="s">
        <v>2847</v>
      </c>
      <c r="G1030" s="158" t="s">
        <v>2860</v>
      </c>
      <c r="H1030" s="188" t="s">
        <v>3610</v>
      </c>
      <c r="I1030" s="103">
        <v>3</v>
      </c>
      <c r="J1030" s="159">
        <v>4</v>
      </c>
      <c r="K1030" s="159">
        <f t="shared" ref="K1030:K1042" si="76">I1030*J1030</f>
        <v>12</v>
      </c>
      <c r="L1030" s="139" t="str">
        <f t="shared" si="75"/>
        <v>Orta Risk</v>
      </c>
      <c r="M1030" s="192" t="s">
        <v>1251</v>
      </c>
      <c r="N1030" s="228" t="s">
        <v>1249</v>
      </c>
      <c r="O1030" s="160"/>
      <c r="P1030" s="160"/>
      <c r="Q1030" s="161" t="s">
        <v>132</v>
      </c>
      <c r="R1030" s="159">
        <v>1</v>
      </c>
      <c r="S1030" s="159">
        <v>3</v>
      </c>
      <c r="T1030" s="159">
        <f t="shared" si="70"/>
        <v>3</v>
      </c>
      <c r="U1030" s="134" t="str">
        <f t="shared" si="71"/>
        <v>Katlanılabilir Riskler</v>
      </c>
      <c r="V1030" s="162"/>
      <c r="W1030" s="163" t="s">
        <v>136</v>
      </c>
    </row>
    <row r="1031" spans="1:23" ht="110.25" customHeight="1" thickBot="1">
      <c r="A1031" s="154">
        <v>1028</v>
      </c>
      <c r="C1031" s="155" t="s">
        <v>2870</v>
      </c>
      <c r="D1031" s="156" t="s">
        <v>26</v>
      </c>
      <c r="E1031" s="157" t="s">
        <v>2871</v>
      </c>
      <c r="F1031" s="170" t="s">
        <v>2848</v>
      </c>
      <c r="G1031" s="158" t="s">
        <v>2860</v>
      </c>
      <c r="H1031" s="182" t="s">
        <v>2938</v>
      </c>
      <c r="I1031" s="103">
        <v>3</v>
      </c>
      <c r="J1031" s="159">
        <v>3</v>
      </c>
      <c r="K1031" s="159">
        <f t="shared" si="76"/>
        <v>9</v>
      </c>
      <c r="L1031" s="139" t="str">
        <f t="shared" si="75"/>
        <v>Orta Risk</v>
      </c>
      <c r="M1031" s="191" t="s">
        <v>3586</v>
      </c>
      <c r="N1031" s="232" t="s">
        <v>2994</v>
      </c>
      <c r="O1031" s="160"/>
      <c r="P1031" s="160"/>
      <c r="Q1031" s="161" t="s">
        <v>132</v>
      </c>
      <c r="R1031" s="159">
        <v>1</v>
      </c>
      <c r="S1031" s="159">
        <v>3</v>
      </c>
      <c r="T1031" s="159">
        <f t="shared" si="70"/>
        <v>3</v>
      </c>
      <c r="U1031" s="134" t="str">
        <f t="shared" si="71"/>
        <v>Katlanılabilir Riskler</v>
      </c>
      <c r="V1031" s="162"/>
      <c r="W1031" s="163" t="s">
        <v>136</v>
      </c>
    </row>
    <row r="1032" spans="1:23" ht="110.25" customHeight="1" thickBot="1">
      <c r="A1032" s="154">
        <v>1029</v>
      </c>
      <c r="C1032" s="155" t="s">
        <v>2870</v>
      </c>
      <c r="D1032" s="156" t="s">
        <v>26</v>
      </c>
      <c r="E1032" s="157" t="s">
        <v>2871</v>
      </c>
      <c r="F1032" s="170" t="s">
        <v>2849</v>
      </c>
      <c r="G1032" s="158" t="s">
        <v>2860</v>
      </c>
      <c r="H1032" s="188" t="s">
        <v>1244</v>
      </c>
      <c r="I1032" s="103">
        <v>3</v>
      </c>
      <c r="J1032" s="159">
        <v>3</v>
      </c>
      <c r="K1032" s="159">
        <f t="shared" si="76"/>
        <v>9</v>
      </c>
      <c r="L1032" s="139" t="str">
        <f t="shared" si="75"/>
        <v>Orta Risk</v>
      </c>
      <c r="M1032" s="192" t="s">
        <v>1245</v>
      </c>
      <c r="N1032" s="228" t="s">
        <v>1246</v>
      </c>
      <c r="O1032" s="160"/>
      <c r="P1032" s="160"/>
      <c r="Q1032" s="161" t="s">
        <v>132</v>
      </c>
      <c r="R1032" s="159">
        <v>1</v>
      </c>
      <c r="S1032" s="159">
        <v>3</v>
      </c>
      <c r="T1032" s="159">
        <f t="shared" si="70"/>
        <v>3</v>
      </c>
      <c r="U1032" s="134" t="str">
        <f t="shared" si="71"/>
        <v>Katlanılabilir Riskler</v>
      </c>
      <c r="V1032" s="162"/>
      <c r="W1032" s="163" t="s">
        <v>136</v>
      </c>
    </row>
    <row r="1033" spans="1:23" ht="110.25" customHeight="1" thickBot="1">
      <c r="A1033" s="154">
        <v>1030</v>
      </c>
      <c r="C1033" s="155" t="s">
        <v>2870</v>
      </c>
      <c r="D1033" s="156" t="s">
        <v>26</v>
      </c>
      <c r="E1033" s="157" t="s">
        <v>2871</v>
      </c>
      <c r="F1033" s="170" t="s">
        <v>2850</v>
      </c>
      <c r="G1033" s="158" t="s">
        <v>2860</v>
      </c>
      <c r="H1033" s="113" t="s">
        <v>217</v>
      </c>
      <c r="I1033" s="103">
        <v>3</v>
      </c>
      <c r="J1033" s="159">
        <v>3</v>
      </c>
      <c r="K1033" s="159">
        <f t="shared" si="76"/>
        <v>9</v>
      </c>
      <c r="L1033" s="139" t="str">
        <f t="shared" si="75"/>
        <v>Orta Risk</v>
      </c>
      <c r="M1033" s="192" t="s">
        <v>1302</v>
      </c>
      <c r="N1033" s="228" t="s">
        <v>133</v>
      </c>
      <c r="O1033" s="160"/>
      <c r="P1033" s="160"/>
      <c r="Q1033" s="161" t="s">
        <v>132</v>
      </c>
      <c r="R1033" s="159">
        <v>1</v>
      </c>
      <c r="S1033" s="159">
        <v>3</v>
      </c>
      <c r="T1033" s="159">
        <f t="shared" si="70"/>
        <v>3</v>
      </c>
      <c r="U1033" s="134" t="str">
        <f t="shared" si="71"/>
        <v>Katlanılabilir Riskler</v>
      </c>
      <c r="V1033" s="162"/>
      <c r="W1033" s="163" t="s">
        <v>136</v>
      </c>
    </row>
    <row r="1034" spans="1:23" ht="110.25" customHeight="1" thickBot="1">
      <c r="A1034" s="154">
        <v>1031</v>
      </c>
      <c r="C1034" s="155" t="s">
        <v>2870</v>
      </c>
      <c r="D1034" s="156" t="s">
        <v>26</v>
      </c>
      <c r="E1034" s="157" t="s">
        <v>2871</v>
      </c>
      <c r="F1034" s="170" t="s">
        <v>2851</v>
      </c>
      <c r="G1034" s="158" t="s">
        <v>2860</v>
      </c>
      <c r="H1034" s="182" t="s">
        <v>2405</v>
      </c>
      <c r="I1034" s="103">
        <v>3</v>
      </c>
      <c r="J1034" s="159">
        <v>3</v>
      </c>
      <c r="K1034" s="159">
        <f t="shared" si="76"/>
        <v>9</v>
      </c>
      <c r="L1034" s="139" t="str">
        <f t="shared" si="75"/>
        <v>Orta Risk</v>
      </c>
      <c r="M1034" s="185" t="s">
        <v>2465</v>
      </c>
      <c r="N1034" s="232" t="s">
        <v>2466</v>
      </c>
      <c r="O1034" s="160"/>
      <c r="P1034" s="160"/>
      <c r="Q1034" s="161" t="s">
        <v>132</v>
      </c>
      <c r="R1034" s="159">
        <v>1</v>
      </c>
      <c r="S1034" s="159">
        <v>3</v>
      </c>
      <c r="T1034" s="159">
        <f t="shared" si="70"/>
        <v>3</v>
      </c>
      <c r="U1034" s="134" t="str">
        <f t="shared" si="71"/>
        <v>Katlanılabilir Riskler</v>
      </c>
      <c r="V1034" s="162"/>
      <c r="W1034" s="163" t="s">
        <v>136</v>
      </c>
    </row>
    <row r="1035" spans="1:23" ht="110.25" customHeight="1" thickBot="1">
      <c r="A1035" s="154">
        <v>1032</v>
      </c>
      <c r="C1035" s="155" t="s">
        <v>2870</v>
      </c>
      <c r="D1035" s="156" t="s">
        <v>26</v>
      </c>
      <c r="E1035" s="157" t="s">
        <v>2871</v>
      </c>
      <c r="F1035" s="170" t="s">
        <v>2852</v>
      </c>
      <c r="G1035" s="158" t="s">
        <v>2860</v>
      </c>
      <c r="H1035" s="206" t="s">
        <v>2956</v>
      </c>
      <c r="I1035" s="103">
        <v>3</v>
      </c>
      <c r="J1035" s="159">
        <v>5</v>
      </c>
      <c r="K1035" s="159">
        <f t="shared" si="76"/>
        <v>15</v>
      </c>
      <c r="L1035" s="139" t="str">
        <f t="shared" si="75"/>
        <v>Yüksek Seviye</v>
      </c>
      <c r="M1035" s="196" t="s">
        <v>3018</v>
      </c>
      <c r="N1035" s="232" t="s">
        <v>2984</v>
      </c>
      <c r="O1035" s="160"/>
      <c r="P1035" s="160"/>
      <c r="Q1035" s="161" t="s">
        <v>132</v>
      </c>
      <c r="R1035" s="159">
        <v>1</v>
      </c>
      <c r="S1035" s="159">
        <v>3</v>
      </c>
      <c r="T1035" s="159">
        <f t="shared" si="70"/>
        <v>3</v>
      </c>
      <c r="U1035" s="134" t="str">
        <f t="shared" si="71"/>
        <v>Katlanılabilir Riskler</v>
      </c>
      <c r="V1035" s="162"/>
      <c r="W1035" s="163" t="s">
        <v>136</v>
      </c>
    </row>
    <row r="1036" spans="1:23" ht="110.25" customHeight="1" thickBot="1">
      <c r="A1036" s="154">
        <v>1033</v>
      </c>
      <c r="C1036" s="155" t="s">
        <v>2870</v>
      </c>
      <c r="D1036" s="156" t="s">
        <v>26</v>
      </c>
      <c r="E1036" s="157" t="s">
        <v>2871</v>
      </c>
      <c r="F1036" s="170" t="s">
        <v>2853</v>
      </c>
      <c r="G1036" s="158" t="s">
        <v>2860</v>
      </c>
      <c r="H1036" s="182" t="s">
        <v>3611</v>
      </c>
      <c r="I1036" s="103">
        <v>3</v>
      </c>
      <c r="J1036" s="159">
        <v>3</v>
      </c>
      <c r="K1036" s="159">
        <f t="shared" si="76"/>
        <v>9</v>
      </c>
      <c r="L1036" s="139" t="str">
        <f t="shared" si="75"/>
        <v>Orta Risk</v>
      </c>
      <c r="M1036" s="185" t="s">
        <v>3612</v>
      </c>
      <c r="N1036" s="232" t="s">
        <v>3172</v>
      </c>
      <c r="O1036" s="160"/>
      <c r="P1036" s="160"/>
      <c r="Q1036" s="161" t="s">
        <v>132</v>
      </c>
      <c r="R1036" s="159">
        <v>1</v>
      </c>
      <c r="S1036" s="159">
        <v>3</v>
      </c>
      <c r="T1036" s="159">
        <f t="shared" si="70"/>
        <v>3</v>
      </c>
      <c r="U1036" s="134" t="str">
        <f t="shared" si="71"/>
        <v>Katlanılabilir Riskler</v>
      </c>
      <c r="V1036" s="162"/>
      <c r="W1036" s="163" t="s">
        <v>136</v>
      </c>
    </row>
    <row r="1037" spans="1:23" ht="110.25" customHeight="1" thickBot="1">
      <c r="A1037" s="154">
        <v>1034</v>
      </c>
      <c r="C1037" s="155" t="s">
        <v>2870</v>
      </c>
      <c r="D1037" s="156" t="s">
        <v>26</v>
      </c>
      <c r="E1037" s="157" t="s">
        <v>2871</v>
      </c>
      <c r="F1037" s="170" t="s">
        <v>5296</v>
      </c>
      <c r="G1037" s="158" t="s">
        <v>2860</v>
      </c>
      <c r="H1037" s="188" t="s">
        <v>5297</v>
      </c>
      <c r="I1037" s="103">
        <v>3</v>
      </c>
      <c r="J1037" s="159">
        <v>3</v>
      </c>
      <c r="K1037" s="159">
        <f t="shared" si="76"/>
        <v>9</v>
      </c>
      <c r="L1037" s="139" t="str">
        <f t="shared" si="75"/>
        <v>Orta Risk</v>
      </c>
      <c r="M1037" s="192" t="s">
        <v>5298</v>
      </c>
      <c r="N1037" s="228" t="s">
        <v>5299</v>
      </c>
      <c r="O1037" s="160"/>
      <c r="P1037" s="160"/>
      <c r="Q1037" s="161" t="s">
        <v>132</v>
      </c>
      <c r="R1037" s="159">
        <v>1</v>
      </c>
      <c r="S1037" s="159">
        <v>3</v>
      </c>
      <c r="T1037" s="159">
        <f t="shared" si="70"/>
        <v>3</v>
      </c>
      <c r="U1037" s="134" t="str">
        <f t="shared" si="71"/>
        <v>Katlanılabilir Riskler</v>
      </c>
      <c r="V1037" s="162"/>
      <c r="W1037" s="163" t="s">
        <v>136</v>
      </c>
    </row>
    <row r="1038" spans="1:23" ht="110.25" customHeight="1" thickBot="1">
      <c r="A1038" s="154">
        <v>1035</v>
      </c>
      <c r="C1038" s="155" t="s">
        <v>2870</v>
      </c>
      <c r="D1038" s="156" t="s">
        <v>26</v>
      </c>
      <c r="E1038" s="157" t="s">
        <v>2871</v>
      </c>
      <c r="F1038" s="170" t="s">
        <v>2854</v>
      </c>
      <c r="G1038" s="158" t="s">
        <v>2860</v>
      </c>
      <c r="H1038" s="182" t="s">
        <v>3076</v>
      </c>
      <c r="I1038" s="103">
        <v>3</v>
      </c>
      <c r="J1038" s="159">
        <v>5</v>
      </c>
      <c r="K1038" s="159">
        <f t="shared" si="76"/>
        <v>15</v>
      </c>
      <c r="L1038" s="139" t="str">
        <f t="shared" si="75"/>
        <v>Yüksek Seviye</v>
      </c>
      <c r="M1038" s="185" t="s">
        <v>3173</v>
      </c>
      <c r="N1038" s="232" t="s">
        <v>3169</v>
      </c>
      <c r="O1038" s="160"/>
      <c r="P1038" s="160"/>
      <c r="Q1038" s="161" t="s">
        <v>132</v>
      </c>
      <c r="R1038" s="159">
        <v>1</v>
      </c>
      <c r="S1038" s="159">
        <v>3</v>
      </c>
      <c r="T1038" s="159">
        <f t="shared" ref="T1038:T1064" si="77">R1038*S1038</f>
        <v>3</v>
      </c>
      <c r="U1038" s="134" t="str">
        <f t="shared" ref="U1038:U1064" si="78">IF(T1038&lt;=2,"Önemsiz Riskler",IF(T1038&lt;=6,"Katlanılabilir Riskler",IF(T1038&lt;=12,"Orta Düzeydeki Riskler",IF(T1038&lt;=20,"Önemli Riskler",IF(T1038&lt;=25,"Kabul Edilemez Riskler")))))</f>
        <v>Katlanılabilir Riskler</v>
      </c>
      <c r="V1038" s="162"/>
      <c r="W1038" s="163" t="s">
        <v>136</v>
      </c>
    </row>
    <row r="1039" spans="1:23" ht="110.25" customHeight="1" thickBot="1">
      <c r="A1039" s="154">
        <v>1036</v>
      </c>
      <c r="C1039" s="155" t="s">
        <v>2870</v>
      </c>
      <c r="D1039" s="156" t="s">
        <v>26</v>
      </c>
      <c r="E1039" s="157" t="s">
        <v>2871</v>
      </c>
      <c r="F1039" s="170" t="s">
        <v>2855</v>
      </c>
      <c r="G1039" s="158" t="s">
        <v>2860</v>
      </c>
      <c r="H1039" s="182" t="s">
        <v>2950</v>
      </c>
      <c r="I1039" s="103">
        <v>3</v>
      </c>
      <c r="J1039" s="159">
        <v>5</v>
      </c>
      <c r="K1039" s="159">
        <f t="shared" si="76"/>
        <v>15</v>
      </c>
      <c r="L1039" s="139" t="str">
        <f t="shared" si="75"/>
        <v>Yüksek Seviye</v>
      </c>
      <c r="M1039" s="185" t="s">
        <v>3013</v>
      </c>
      <c r="N1039" s="232" t="s">
        <v>2997</v>
      </c>
      <c r="O1039" s="160"/>
      <c r="P1039" s="160"/>
      <c r="Q1039" s="161" t="s">
        <v>132</v>
      </c>
      <c r="R1039" s="159">
        <v>1</v>
      </c>
      <c r="S1039" s="159">
        <v>3</v>
      </c>
      <c r="T1039" s="159">
        <f t="shared" si="77"/>
        <v>3</v>
      </c>
      <c r="U1039" s="134" t="str">
        <f t="shared" si="78"/>
        <v>Katlanılabilir Riskler</v>
      </c>
      <c r="V1039" s="162"/>
      <c r="W1039" s="163" t="s">
        <v>136</v>
      </c>
    </row>
    <row r="1040" spans="1:23" ht="110.25" customHeight="1" thickBot="1">
      <c r="A1040" s="154">
        <v>1037</v>
      </c>
      <c r="C1040" s="155" t="s">
        <v>2870</v>
      </c>
      <c r="D1040" s="156" t="s">
        <v>26</v>
      </c>
      <c r="E1040" s="157" t="s">
        <v>2871</v>
      </c>
      <c r="F1040" s="170" t="s">
        <v>2856</v>
      </c>
      <c r="G1040" s="158" t="s">
        <v>2860</v>
      </c>
      <c r="H1040" s="188" t="s">
        <v>5300</v>
      </c>
      <c r="I1040" s="103">
        <v>3</v>
      </c>
      <c r="J1040" s="159">
        <v>3</v>
      </c>
      <c r="K1040" s="159">
        <f t="shared" si="76"/>
        <v>9</v>
      </c>
      <c r="L1040" s="139" t="str">
        <f t="shared" si="75"/>
        <v>Orta Risk</v>
      </c>
      <c r="M1040" s="192" t="s">
        <v>5301</v>
      </c>
      <c r="N1040" s="232" t="s">
        <v>2997</v>
      </c>
      <c r="O1040" s="160"/>
      <c r="P1040" s="160"/>
      <c r="Q1040" s="161" t="s">
        <v>132</v>
      </c>
      <c r="R1040" s="159">
        <v>1</v>
      </c>
      <c r="S1040" s="159">
        <v>3</v>
      </c>
      <c r="T1040" s="159">
        <f t="shared" si="77"/>
        <v>3</v>
      </c>
      <c r="U1040" s="134" t="str">
        <f t="shared" si="78"/>
        <v>Katlanılabilir Riskler</v>
      </c>
      <c r="V1040" s="162"/>
      <c r="W1040" s="163" t="s">
        <v>136</v>
      </c>
    </row>
    <row r="1041" spans="1:23" ht="110.25" customHeight="1" thickBot="1">
      <c r="A1041" s="154">
        <v>1038</v>
      </c>
      <c r="C1041" s="155" t="s">
        <v>2870</v>
      </c>
      <c r="D1041" s="156" t="s">
        <v>26</v>
      </c>
      <c r="E1041" s="157" t="s">
        <v>2871</v>
      </c>
      <c r="F1041" s="171" t="s">
        <v>2857</v>
      </c>
      <c r="G1041" s="158" t="s">
        <v>2860</v>
      </c>
      <c r="H1041" s="188" t="s">
        <v>1287</v>
      </c>
      <c r="I1041" s="103">
        <v>3</v>
      </c>
      <c r="J1041" s="159">
        <v>5</v>
      </c>
      <c r="K1041" s="159">
        <f t="shared" si="76"/>
        <v>15</v>
      </c>
      <c r="L1041" s="139" t="str">
        <f t="shared" si="75"/>
        <v>Yüksek Seviye</v>
      </c>
      <c r="M1041" s="192" t="s">
        <v>1342</v>
      </c>
      <c r="N1041" s="228" t="s">
        <v>133</v>
      </c>
      <c r="O1041" s="160"/>
      <c r="P1041" s="160"/>
      <c r="Q1041" s="161" t="s">
        <v>132</v>
      </c>
      <c r="R1041" s="159">
        <v>1</v>
      </c>
      <c r="S1041" s="159">
        <v>3</v>
      </c>
      <c r="T1041" s="159">
        <f t="shared" si="77"/>
        <v>3</v>
      </c>
      <c r="U1041" s="134" t="str">
        <f t="shared" si="78"/>
        <v>Katlanılabilir Riskler</v>
      </c>
      <c r="V1041" s="162"/>
      <c r="W1041" s="163" t="s">
        <v>136</v>
      </c>
    </row>
    <row r="1042" spans="1:23" ht="110.25" customHeight="1" thickBot="1">
      <c r="A1042" s="154">
        <v>1039</v>
      </c>
      <c r="C1042" s="155" t="s">
        <v>2870</v>
      </c>
      <c r="D1042" s="156" t="s">
        <v>26</v>
      </c>
      <c r="E1042" s="157" t="s">
        <v>2871</v>
      </c>
      <c r="F1042" s="170" t="s">
        <v>2858</v>
      </c>
      <c r="G1042" s="158" t="s">
        <v>2860</v>
      </c>
      <c r="H1042" s="182" t="s">
        <v>2961</v>
      </c>
      <c r="I1042" s="103">
        <v>3</v>
      </c>
      <c r="J1042" s="159">
        <v>3</v>
      </c>
      <c r="K1042" s="159">
        <f t="shared" si="76"/>
        <v>9</v>
      </c>
      <c r="L1042" s="139" t="str">
        <f t="shared" si="75"/>
        <v>Orta Risk</v>
      </c>
      <c r="M1042" s="170" t="s">
        <v>5302</v>
      </c>
      <c r="N1042" s="228" t="s">
        <v>133</v>
      </c>
      <c r="O1042" s="160"/>
      <c r="P1042" s="160"/>
      <c r="Q1042" s="161" t="s">
        <v>132</v>
      </c>
      <c r="R1042" s="159">
        <v>1</v>
      </c>
      <c r="S1042" s="159">
        <v>3</v>
      </c>
      <c r="T1042" s="159">
        <f t="shared" si="77"/>
        <v>3</v>
      </c>
      <c r="U1042" s="134" t="str">
        <f t="shared" si="78"/>
        <v>Katlanılabilir Riskler</v>
      </c>
      <c r="V1042" s="162"/>
      <c r="W1042" s="163" t="s">
        <v>136</v>
      </c>
    </row>
    <row r="1043" spans="1:23" ht="110.25" customHeight="1">
      <c r="A1043" s="154">
        <v>1040</v>
      </c>
      <c r="C1043" s="466" t="s">
        <v>2870</v>
      </c>
      <c r="D1043" s="156" t="s">
        <v>26</v>
      </c>
      <c r="E1043" s="157" t="s">
        <v>2871</v>
      </c>
      <c r="G1043" s="158" t="s">
        <v>2866</v>
      </c>
      <c r="H1043" s="188"/>
      <c r="I1043" s="103">
        <v>3</v>
      </c>
      <c r="J1043" s="159">
        <v>3</v>
      </c>
      <c r="K1043" s="159">
        <f t="shared" ref="K1038:K1064" si="79">I1043*J1043</f>
        <v>9</v>
      </c>
      <c r="L1043" s="139" t="str">
        <f t="shared" si="75"/>
        <v>Orta Risk</v>
      </c>
      <c r="M1043" s="192"/>
      <c r="N1043" s="228"/>
      <c r="O1043" s="160"/>
      <c r="P1043" s="160"/>
      <c r="Q1043" s="161" t="s">
        <v>132</v>
      </c>
      <c r="R1043" s="159">
        <v>1</v>
      </c>
      <c r="S1043" s="159">
        <v>3</v>
      </c>
      <c r="T1043" s="159">
        <f t="shared" si="77"/>
        <v>3</v>
      </c>
      <c r="U1043" s="134" t="str">
        <f t="shared" si="78"/>
        <v>Katlanılabilir Riskler</v>
      </c>
      <c r="V1043" s="162"/>
      <c r="W1043" s="163" t="s">
        <v>136</v>
      </c>
    </row>
    <row r="1044" spans="1:23" ht="110.25" customHeight="1">
      <c r="A1044" s="154">
        <v>1041</v>
      </c>
      <c r="B1044" s="77"/>
      <c r="C1044" s="467"/>
      <c r="D1044" s="465" t="s">
        <v>26</v>
      </c>
      <c r="E1044" s="157"/>
      <c r="G1044" s="158"/>
      <c r="H1044" s="188"/>
      <c r="I1044" s="103">
        <v>3</v>
      </c>
      <c r="J1044" s="159">
        <v>3</v>
      </c>
      <c r="K1044" s="159">
        <f t="shared" si="79"/>
        <v>9</v>
      </c>
      <c r="L1044" s="139" t="str">
        <f t="shared" si="75"/>
        <v>Orta Risk</v>
      </c>
      <c r="M1044" s="192"/>
      <c r="N1044" s="228"/>
      <c r="O1044" s="160"/>
      <c r="P1044" s="160"/>
      <c r="Q1044" s="161" t="s">
        <v>132</v>
      </c>
      <c r="R1044" s="159">
        <v>1</v>
      </c>
      <c r="S1044" s="159">
        <v>3</v>
      </c>
      <c r="T1044" s="159">
        <f t="shared" si="77"/>
        <v>3</v>
      </c>
      <c r="U1044" s="134" t="str">
        <f t="shared" si="78"/>
        <v>Katlanılabilir Riskler</v>
      </c>
      <c r="V1044" s="162"/>
      <c r="W1044" s="163" t="s">
        <v>136</v>
      </c>
    </row>
    <row r="1045" spans="1:23" ht="110.25" customHeight="1">
      <c r="A1045" s="154">
        <v>1042</v>
      </c>
      <c r="B1045" s="77"/>
      <c r="C1045" s="467"/>
      <c r="D1045" s="465" t="s">
        <v>26</v>
      </c>
      <c r="E1045" s="157"/>
      <c r="G1045" s="158"/>
      <c r="H1045" s="188"/>
      <c r="I1045" s="103">
        <v>3</v>
      </c>
      <c r="J1045" s="159">
        <v>3</v>
      </c>
      <c r="K1045" s="159">
        <f t="shared" si="79"/>
        <v>9</v>
      </c>
      <c r="L1045" s="139" t="str">
        <f t="shared" si="75"/>
        <v>Orta Risk</v>
      </c>
      <c r="M1045" s="192"/>
      <c r="N1045" s="228"/>
      <c r="O1045" s="160"/>
      <c r="P1045" s="160"/>
      <c r="Q1045" s="161" t="s">
        <v>132</v>
      </c>
      <c r="R1045" s="159">
        <v>1</v>
      </c>
      <c r="S1045" s="159">
        <v>3</v>
      </c>
      <c r="T1045" s="159">
        <f t="shared" si="77"/>
        <v>3</v>
      </c>
      <c r="U1045" s="134" t="str">
        <f t="shared" si="78"/>
        <v>Katlanılabilir Riskler</v>
      </c>
      <c r="V1045" s="162"/>
      <c r="W1045" s="163" t="s">
        <v>136</v>
      </c>
    </row>
    <row r="1046" spans="1:23" ht="110.25" customHeight="1">
      <c r="A1046" s="154">
        <v>1043</v>
      </c>
      <c r="B1046" s="77"/>
      <c r="C1046" s="467"/>
      <c r="D1046" s="465" t="s">
        <v>26</v>
      </c>
      <c r="E1046" s="157"/>
      <c r="G1046" s="158"/>
      <c r="H1046" s="188"/>
      <c r="I1046" s="103">
        <v>3</v>
      </c>
      <c r="J1046" s="159">
        <v>3</v>
      </c>
      <c r="K1046" s="159">
        <f t="shared" si="79"/>
        <v>9</v>
      </c>
      <c r="L1046" s="139" t="str">
        <f t="shared" si="75"/>
        <v>Orta Risk</v>
      </c>
      <c r="M1046" s="192"/>
      <c r="N1046" s="228"/>
      <c r="O1046" s="160"/>
      <c r="P1046" s="160"/>
      <c r="Q1046" s="161" t="s">
        <v>132</v>
      </c>
      <c r="R1046" s="159">
        <v>1</v>
      </c>
      <c r="S1046" s="159">
        <v>3</v>
      </c>
      <c r="T1046" s="159">
        <f t="shared" si="77"/>
        <v>3</v>
      </c>
      <c r="U1046" s="134" t="str">
        <f t="shared" si="78"/>
        <v>Katlanılabilir Riskler</v>
      </c>
      <c r="V1046" s="162"/>
      <c r="W1046" s="163" t="s">
        <v>136</v>
      </c>
    </row>
    <row r="1047" spans="1:23" ht="110.25" customHeight="1">
      <c r="A1047" s="154">
        <v>1044</v>
      </c>
      <c r="B1047" s="77"/>
      <c r="C1047" s="467"/>
      <c r="D1047" s="465" t="s">
        <v>26</v>
      </c>
      <c r="E1047" s="157"/>
      <c r="G1047" s="158"/>
      <c r="H1047" s="188"/>
      <c r="I1047" s="103">
        <v>3</v>
      </c>
      <c r="J1047" s="159">
        <v>3</v>
      </c>
      <c r="K1047" s="159">
        <f t="shared" si="79"/>
        <v>9</v>
      </c>
      <c r="L1047" s="139" t="str">
        <f t="shared" si="75"/>
        <v>Orta Risk</v>
      </c>
      <c r="M1047" s="192"/>
      <c r="N1047" s="228"/>
      <c r="O1047" s="160"/>
      <c r="P1047" s="160"/>
      <c r="Q1047" s="161" t="s">
        <v>132</v>
      </c>
      <c r="R1047" s="159">
        <v>1</v>
      </c>
      <c r="S1047" s="159">
        <v>3</v>
      </c>
      <c r="T1047" s="159">
        <f t="shared" si="77"/>
        <v>3</v>
      </c>
      <c r="U1047" s="134" t="str">
        <f t="shared" si="78"/>
        <v>Katlanılabilir Riskler</v>
      </c>
      <c r="V1047" s="162"/>
      <c r="W1047" s="163" t="s">
        <v>136</v>
      </c>
    </row>
    <row r="1048" spans="1:23" ht="110.25" customHeight="1">
      <c r="A1048" s="154">
        <v>1045</v>
      </c>
      <c r="B1048" s="77"/>
      <c r="C1048" s="467"/>
      <c r="D1048" s="465" t="s">
        <v>26</v>
      </c>
      <c r="E1048" s="157"/>
      <c r="G1048" s="158"/>
      <c r="H1048" s="188"/>
      <c r="I1048" s="103">
        <v>3</v>
      </c>
      <c r="J1048" s="159">
        <v>3</v>
      </c>
      <c r="K1048" s="159">
        <f t="shared" si="79"/>
        <v>9</v>
      </c>
      <c r="L1048" s="139" t="str">
        <f t="shared" si="75"/>
        <v>Orta Risk</v>
      </c>
      <c r="M1048" s="192"/>
      <c r="N1048" s="228"/>
      <c r="O1048" s="160"/>
      <c r="P1048" s="160"/>
      <c r="Q1048" s="161" t="s">
        <v>132</v>
      </c>
      <c r="R1048" s="159">
        <v>1</v>
      </c>
      <c r="S1048" s="159">
        <v>3</v>
      </c>
      <c r="T1048" s="159">
        <f t="shared" si="77"/>
        <v>3</v>
      </c>
      <c r="U1048" s="134" t="str">
        <f t="shared" si="78"/>
        <v>Katlanılabilir Riskler</v>
      </c>
      <c r="V1048" s="162"/>
      <c r="W1048" s="163" t="s">
        <v>136</v>
      </c>
    </row>
    <row r="1049" spans="1:23" ht="110.25" customHeight="1">
      <c r="A1049" s="154">
        <v>1046</v>
      </c>
      <c r="B1049" s="77"/>
      <c r="C1049" s="467"/>
      <c r="D1049" s="465" t="s">
        <v>26</v>
      </c>
      <c r="E1049" s="157"/>
      <c r="G1049" s="158"/>
      <c r="H1049" s="188"/>
      <c r="I1049" s="103">
        <v>3</v>
      </c>
      <c r="J1049" s="159">
        <v>3</v>
      </c>
      <c r="K1049" s="159">
        <f t="shared" si="79"/>
        <v>9</v>
      </c>
      <c r="L1049" s="139" t="str">
        <f t="shared" si="75"/>
        <v>Orta Risk</v>
      </c>
      <c r="M1049" s="192"/>
      <c r="N1049" s="228"/>
      <c r="O1049" s="160"/>
      <c r="P1049" s="160"/>
      <c r="Q1049" s="161" t="s">
        <v>132</v>
      </c>
      <c r="R1049" s="159">
        <v>1</v>
      </c>
      <c r="S1049" s="159">
        <v>3</v>
      </c>
      <c r="T1049" s="159">
        <f t="shared" si="77"/>
        <v>3</v>
      </c>
      <c r="U1049" s="134" t="str">
        <f t="shared" si="78"/>
        <v>Katlanılabilir Riskler</v>
      </c>
      <c r="V1049" s="162"/>
      <c r="W1049" s="163" t="s">
        <v>136</v>
      </c>
    </row>
    <row r="1050" spans="1:23" ht="110.25" customHeight="1">
      <c r="A1050" s="154">
        <v>1047</v>
      </c>
      <c r="B1050" s="77"/>
      <c r="C1050" s="467"/>
      <c r="D1050" s="465" t="s">
        <v>26</v>
      </c>
      <c r="E1050" s="157"/>
      <c r="G1050" s="158"/>
      <c r="H1050" s="188"/>
      <c r="I1050" s="103">
        <v>3</v>
      </c>
      <c r="J1050" s="159">
        <v>3</v>
      </c>
      <c r="K1050" s="159">
        <f t="shared" si="79"/>
        <v>9</v>
      </c>
      <c r="L1050" s="139" t="str">
        <f t="shared" si="75"/>
        <v>Orta Risk</v>
      </c>
      <c r="M1050" s="192"/>
      <c r="N1050" s="228"/>
      <c r="O1050" s="160"/>
      <c r="P1050" s="160"/>
      <c r="Q1050" s="161" t="s">
        <v>132</v>
      </c>
      <c r="R1050" s="159">
        <v>1</v>
      </c>
      <c r="S1050" s="159">
        <v>3</v>
      </c>
      <c r="T1050" s="159">
        <f t="shared" si="77"/>
        <v>3</v>
      </c>
      <c r="U1050" s="134" t="str">
        <f t="shared" si="78"/>
        <v>Katlanılabilir Riskler</v>
      </c>
      <c r="V1050" s="162"/>
      <c r="W1050" s="163" t="s">
        <v>136</v>
      </c>
    </row>
    <row r="1051" spans="1:23" ht="110.25" customHeight="1">
      <c r="A1051" s="154">
        <v>1048</v>
      </c>
      <c r="B1051" s="77"/>
      <c r="C1051" s="467"/>
      <c r="D1051" s="465" t="s">
        <v>26</v>
      </c>
      <c r="E1051" s="157"/>
      <c r="G1051" s="158"/>
      <c r="H1051" s="188"/>
      <c r="I1051" s="103">
        <v>3</v>
      </c>
      <c r="J1051" s="159">
        <v>3</v>
      </c>
      <c r="K1051" s="159">
        <f t="shared" si="79"/>
        <v>9</v>
      </c>
      <c r="L1051" s="139" t="str">
        <f t="shared" si="75"/>
        <v>Orta Risk</v>
      </c>
      <c r="M1051" s="192"/>
      <c r="N1051" s="228"/>
      <c r="O1051" s="160"/>
      <c r="P1051" s="160"/>
      <c r="Q1051" s="161" t="s">
        <v>132</v>
      </c>
      <c r="R1051" s="159">
        <v>1</v>
      </c>
      <c r="S1051" s="159">
        <v>3</v>
      </c>
      <c r="T1051" s="159">
        <f t="shared" si="77"/>
        <v>3</v>
      </c>
      <c r="U1051" s="134" t="str">
        <f t="shared" si="78"/>
        <v>Katlanılabilir Riskler</v>
      </c>
      <c r="V1051" s="162"/>
      <c r="W1051" s="163" t="s">
        <v>136</v>
      </c>
    </row>
    <row r="1052" spans="1:23" ht="110.25" customHeight="1">
      <c r="A1052" s="154">
        <v>1049</v>
      </c>
      <c r="B1052" s="77"/>
      <c r="C1052" s="467"/>
      <c r="D1052" s="465" t="s">
        <v>26</v>
      </c>
      <c r="E1052" s="157"/>
      <c r="G1052" s="158"/>
      <c r="H1052" s="188"/>
      <c r="I1052" s="103">
        <v>3</v>
      </c>
      <c r="J1052" s="159">
        <v>3</v>
      </c>
      <c r="K1052" s="159">
        <f t="shared" si="79"/>
        <v>9</v>
      </c>
      <c r="L1052" s="139" t="str">
        <f t="shared" si="75"/>
        <v>Orta Risk</v>
      </c>
      <c r="M1052" s="192"/>
      <c r="N1052" s="228"/>
      <c r="O1052" s="160"/>
      <c r="P1052" s="160"/>
      <c r="Q1052" s="161" t="s">
        <v>132</v>
      </c>
      <c r="R1052" s="159">
        <v>1</v>
      </c>
      <c r="S1052" s="159">
        <v>3</v>
      </c>
      <c r="T1052" s="159">
        <f t="shared" si="77"/>
        <v>3</v>
      </c>
      <c r="U1052" s="134" t="str">
        <f t="shared" si="78"/>
        <v>Katlanılabilir Riskler</v>
      </c>
      <c r="V1052" s="162"/>
      <c r="W1052" s="163" t="s">
        <v>136</v>
      </c>
    </row>
    <row r="1053" spans="1:23" ht="110.25" customHeight="1">
      <c r="A1053" s="154">
        <v>1050</v>
      </c>
      <c r="B1053" s="77"/>
      <c r="C1053" s="467"/>
      <c r="D1053" s="465" t="s">
        <v>26</v>
      </c>
      <c r="E1053" s="157"/>
      <c r="G1053" s="158"/>
      <c r="H1053" s="188"/>
      <c r="I1053" s="103">
        <v>3</v>
      </c>
      <c r="J1053" s="159">
        <v>3</v>
      </c>
      <c r="K1053" s="159">
        <f t="shared" si="79"/>
        <v>9</v>
      </c>
      <c r="L1053" s="139" t="str">
        <f t="shared" si="75"/>
        <v>Orta Risk</v>
      </c>
      <c r="M1053" s="192"/>
      <c r="N1053" s="228"/>
      <c r="O1053" s="160"/>
      <c r="P1053" s="160"/>
      <c r="Q1053" s="161" t="s">
        <v>132</v>
      </c>
      <c r="R1053" s="159">
        <v>1</v>
      </c>
      <c r="S1053" s="159">
        <v>3</v>
      </c>
      <c r="T1053" s="159">
        <f t="shared" si="77"/>
        <v>3</v>
      </c>
      <c r="U1053" s="134" t="str">
        <f t="shared" si="78"/>
        <v>Katlanılabilir Riskler</v>
      </c>
      <c r="V1053" s="162"/>
      <c r="W1053" s="163" t="s">
        <v>136</v>
      </c>
    </row>
    <row r="1054" spans="1:23" ht="110.25" customHeight="1">
      <c r="A1054" s="154">
        <v>1051</v>
      </c>
      <c r="B1054" s="77"/>
      <c r="C1054" s="467"/>
      <c r="D1054" s="465" t="s">
        <v>26</v>
      </c>
      <c r="E1054" s="157"/>
      <c r="G1054" s="158"/>
      <c r="H1054" s="188"/>
      <c r="I1054" s="103">
        <v>3</v>
      </c>
      <c r="J1054" s="159">
        <v>3</v>
      </c>
      <c r="K1054" s="159">
        <f t="shared" si="79"/>
        <v>9</v>
      </c>
      <c r="L1054" s="139" t="str">
        <f t="shared" si="75"/>
        <v>Orta Risk</v>
      </c>
      <c r="M1054" s="192"/>
      <c r="N1054" s="228"/>
      <c r="O1054" s="160"/>
      <c r="P1054" s="160"/>
      <c r="Q1054" s="161" t="s">
        <v>132</v>
      </c>
      <c r="R1054" s="159">
        <v>1</v>
      </c>
      <c r="S1054" s="159">
        <v>3</v>
      </c>
      <c r="T1054" s="159">
        <f t="shared" si="77"/>
        <v>3</v>
      </c>
      <c r="U1054" s="134" t="str">
        <f t="shared" si="78"/>
        <v>Katlanılabilir Riskler</v>
      </c>
      <c r="V1054" s="162"/>
      <c r="W1054" s="163" t="s">
        <v>136</v>
      </c>
    </row>
    <row r="1055" spans="1:23" ht="110.25" customHeight="1">
      <c r="A1055" s="154">
        <v>1052</v>
      </c>
      <c r="B1055" s="77"/>
      <c r="C1055" s="467"/>
      <c r="D1055" s="465" t="s">
        <v>26</v>
      </c>
      <c r="E1055" s="157"/>
      <c r="G1055" s="158"/>
      <c r="H1055" s="188"/>
      <c r="I1055" s="103">
        <v>3</v>
      </c>
      <c r="J1055" s="159">
        <v>3</v>
      </c>
      <c r="K1055" s="159">
        <f t="shared" si="79"/>
        <v>9</v>
      </c>
      <c r="L1055" s="139" t="str">
        <f t="shared" si="75"/>
        <v>Orta Risk</v>
      </c>
      <c r="M1055" s="192"/>
      <c r="N1055" s="228"/>
      <c r="O1055" s="160"/>
      <c r="P1055" s="160"/>
      <c r="Q1055" s="161" t="s">
        <v>132</v>
      </c>
      <c r="R1055" s="159">
        <v>1</v>
      </c>
      <c r="S1055" s="159">
        <v>3</v>
      </c>
      <c r="T1055" s="159">
        <f t="shared" si="77"/>
        <v>3</v>
      </c>
      <c r="U1055" s="134" t="str">
        <f t="shared" si="78"/>
        <v>Katlanılabilir Riskler</v>
      </c>
      <c r="V1055" s="162"/>
      <c r="W1055" s="163" t="s">
        <v>136</v>
      </c>
    </row>
    <row r="1056" spans="1:23" ht="110.25" customHeight="1">
      <c r="A1056" s="154">
        <v>1053</v>
      </c>
      <c r="B1056" s="77"/>
      <c r="C1056" s="467"/>
      <c r="D1056" s="465" t="s">
        <v>26</v>
      </c>
      <c r="E1056" s="157"/>
      <c r="G1056" s="158"/>
      <c r="H1056" s="188"/>
      <c r="I1056" s="103">
        <v>3</v>
      </c>
      <c r="J1056" s="159">
        <v>3</v>
      </c>
      <c r="K1056" s="159">
        <f t="shared" si="79"/>
        <v>9</v>
      </c>
      <c r="L1056" s="139" t="str">
        <f t="shared" si="75"/>
        <v>Orta Risk</v>
      </c>
      <c r="M1056" s="192"/>
      <c r="N1056" s="228"/>
      <c r="O1056" s="160"/>
      <c r="P1056" s="160"/>
      <c r="Q1056" s="161" t="s">
        <v>132</v>
      </c>
      <c r="R1056" s="159">
        <v>1</v>
      </c>
      <c r="S1056" s="159">
        <v>3</v>
      </c>
      <c r="T1056" s="159">
        <f t="shared" si="77"/>
        <v>3</v>
      </c>
      <c r="U1056" s="134" t="str">
        <f t="shared" si="78"/>
        <v>Katlanılabilir Riskler</v>
      </c>
      <c r="V1056" s="162"/>
      <c r="W1056" s="163" t="s">
        <v>136</v>
      </c>
    </row>
    <row r="1057" spans="1:23" ht="110.25" customHeight="1">
      <c r="A1057" s="154">
        <v>1054</v>
      </c>
      <c r="B1057" s="77"/>
      <c r="C1057" s="467"/>
      <c r="D1057" s="465" t="s">
        <v>26</v>
      </c>
      <c r="E1057" s="157"/>
      <c r="G1057" s="158"/>
      <c r="H1057" s="188"/>
      <c r="I1057" s="103">
        <v>3</v>
      </c>
      <c r="J1057" s="159">
        <v>3</v>
      </c>
      <c r="K1057" s="159">
        <f t="shared" si="79"/>
        <v>9</v>
      </c>
      <c r="L1057" s="139" t="str">
        <f t="shared" si="75"/>
        <v>Orta Risk</v>
      </c>
      <c r="M1057" s="192"/>
      <c r="N1057" s="228"/>
      <c r="O1057" s="160"/>
      <c r="P1057" s="160"/>
      <c r="Q1057" s="161" t="s">
        <v>132</v>
      </c>
      <c r="R1057" s="159">
        <v>1</v>
      </c>
      <c r="S1057" s="159">
        <v>3</v>
      </c>
      <c r="T1057" s="159">
        <f t="shared" si="77"/>
        <v>3</v>
      </c>
      <c r="U1057" s="134" t="str">
        <f t="shared" si="78"/>
        <v>Katlanılabilir Riskler</v>
      </c>
      <c r="V1057" s="162"/>
      <c r="W1057" s="163" t="s">
        <v>136</v>
      </c>
    </row>
    <row r="1058" spans="1:23" ht="110.25" customHeight="1">
      <c r="A1058" s="154">
        <v>1055</v>
      </c>
      <c r="B1058" s="77"/>
      <c r="C1058" s="467"/>
      <c r="D1058" s="465" t="s">
        <v>26</v>
      </c>
      <c r="E1058" s="157"/>
      <c r="G1058" s="158"/>
      <c r="H1058" s="188"/>
      <c r="I1058" s="103">
        <v>3</v>
      </c>
      <c r="J1058" s="159">
        <v>3</v>
      </c>
      <c r="K1058" s="159">
        <f t="shared" si="79"/>
        <v>9</v>
      </c>
      <c r="L1058" s="139" t="str">
        <f t="shared" si="75"/>
        <v>Orta Risk</v>
      </c>
      <c r="M1058" s="192"/>
      <c r="N1058" s="228"/>
      <c r="O1058" s="160"/>
      <c r="P1058" s="160"/>
      <c r="Q1058" s="161" t="s">
        <v>132</v>
      </c>
      <c r="R1058" s="159">
        <v>1</v>
      </c>
      <c r="S1058" s="159">
        <v>3</v>
      </c>
      <c r="T1058" s="159">
        <f t="shared" si="77"/>
        <v>3</v>
      </c>
      <c r="U1058" s="134" t="str">
        <f t="shared" si="78"/>
        <v>Katlanılabilir Riskler</v>
      </c>
      <c r="V1058" s="162"/>
      <c r="W1058" s="163" t="s">
        <v>136</v>
      </c>
    </row>
    <row r="1059" spans="1:23" ht="110.25" customHeight="1">
      <c r="A1059" s="154">
        <v>1056</v>
      </c>
      <c r="B1059" s="77"/>
      <c r="C1059" s="467"/>
      <c r="D1059" s="465" t="s">
        <v>26</v>
      </c>
      <c r="E1059" s="157"/>
      <c r="G1059" s="158"/>
      <c r="H1059" s="188"/>
      <c r="I1059" s="103">
        <v>3</v>
      </c>
      <c r="J1059" s="159">
        <v>3</v>
      </c>
      <c r="K1059" s="159">
        <f t="shared" si="79"/>
        <v>9</v>
      </c>
      <c r="L1059" s="139" t="str">
        <f t="shared" si="75"/>
        <v>Orta Risk</v>
      </c>
      <c r="M1059" s="192"/>
      <c r="N1059" s="228"/>
      <c r="O1059" s="160"/>
      <c r="P1059" s="160"/>
      <c r="Q1059" s="161" t="s">
        <v>132</v>
      </c>
      <c r="R1059" s="159">
        <v>1</v>
      </c>
      <c r="S1059" s="159">
        <v>3</v>
      </c>
      <c r="T1059" s="159">
        <f t="shared" si="77"/>
        <v>3</v>
      </c>
      <c r="U1059" s="134" t="str">
        <f t="shared" si="78"/>
        <v>Katlanılabilir Riskler</v>
      </c>
      <c r="V1059" s="162"/>
      <c r="W1059" s="163" t="s">
        <v>136</v>
      </c>
    </row>
    <row r="1060" spans="1:23" ht="110.25" customHeight="1">
      <c r="A1060" s="154">
        <v>1057</v>
      </c>
      <c r="B1060" s="77"/>
      <c r="C1060" s="467"/>
      <c r="D1060" s="465" t="s">
        <v>26</v>
      </c>
      <c r="E1060" s="157"/>
      <c r="G1060" s="158"/>
      <c r="H1060" s="188"/>
      <c r="I1060" s="103">
        <v>3</v>
      </c>
      <c r="J1060" s="159">
        <v>3</v>
      </c>
      <c r="K1060" s="159">
        <f t="shared" si="79"/>
        <v>9</v>
      </c>
      <c r="L1060" s="139" t="str">
        <f t="shared" si="75"/>
        <v>Orta Risk</v>
      </c>
      <c r="M1060" s="192"/>
      <c r="N1060" s="228"/>
      <c r="O1060" s="160"/>
      <c r="P1060" s="160"/>
      <c r="Q1060" s="161" t="s">
        <v>132</v>
      </c>
      <c r="R1060" s="159">
        <v>1</v>
      </c>
      <c r="S1060" s="159">
        <v>3</v>
      </c>
      <c r="T1060" s="159">
        <f t="shared" si="77"/>
        <v>3</v>
      </c>
      <c r="U1060" s="134" t="str">
        <f t="shared" si="78"/>
        <v>Katlanılabilir Riskler</v>
      </c>
      <c r="V1060" s="162"/>
      <c r="W1060" s="163" t="s">
        <v>136</v>
      </c>
    </row>
    <row r="1061" spans="1:23" ht="110.25" customHeight="1">
      <c r="A1061" s="154">
        <v>1058</v>
      </c>
      <c r="B1061" s="77"/>
      <c r="C1061" s="467"/>
      <c r="D1061" s="465" t="s">
        <v>26</v>
      </c>
      <c r="E1061" s="157"/>
      <c r="G1061" s="158"/>
      <c r="H1061" s="188"/>
      <c r="I1061" s="103">
        <v>3</v>
      </c>
      <c r="J1061" s="159">
        <v>3</v>
      </c>
      <c r="K1061" s="159">
        <f t="shared" si="79"/>
        <v>9</v>
      </c>
      <c r="L1061" s="139" t="str">
        <f t="shared" si="75"/>
        <v>Orta Risk</v>
      </c>
      <c r="M1061" s="192"/>
      <c r="N1061" s="228"/>
      <c r="O1061" s="160"/>
      <c r="P1061" s="160"/>
      <c r="Q1061" s="161" t="s">
        <v>132</v>
      </c>
      <c r="R1061" s="159">
        <v>1</v>
      </c>
      <c r="S1061" s="159">
        <v>3</v>
      </c>
      <c r="T1061" s="159">
        <f t="shared" si="77"/>
        <v>3</v>
      </c>
      <c r="U1061" s="134" t="str">
        <f t="shared" si="78"/>
        <v>Katlanılabilir Riskler</v>
      </c>
      <c r="V1061" s="162"/>
      <c r="W1061" s="163" t="s">
        <v>136</v>
      </c>
    </row>
    <row r="1062" spans="1:23" ht="110.25" customHeight="1">
      <c r="A1062" s="154">
        <v>1059</v>
      </c>
      <c r="B1062" s="77"/>
      <c r="C1062" s="467"/>
      <c r="D1062" s="465" t="s">
        <v>26</v>
      </c>
      <c r="E1062" s="157"/>
      <c r="G1062" s="158"/>
      <c r="H1062" s="188"/>
      <c r="I1062" s="103">
        <v>3</v>
      </c>
      <c r="J1062" s="159">
        <v>3</v>
      </c>
      <c r="K1062" s="159">
        <f t="shared" si="79"/>
        <v>9</v>
      </c>
      <c r="L1062" s="139" t="str">
        <f t="shared" si="75"/>
        <v>Orta Risk</v>
      </c>
      <c r="M1062" s="192"/>
      <c r="N1062" s="228"/>
      <c r="O1062" s="160"/>
      <c r="P1062" s="160"/>
      <c r="Q1062" s="161" t="s">
        <v>132</v>
      </c>
      <c r="R1062" s="159">
        <v>1</v>
      </c>
      <c r="S1062" s="159">
        <v>3</v>
      </c>
      <c r="T1062" s="159">
        <f t="shared" si="77"/>
        <v>3</v>
      </c>
      <c r="U1062" s="134" t="str">
        <f t="shared" si="78"/>
        <v>Katlanılabilir Riskler</v>
      </c>
      <c r="V1062" s="162"/>
      <c r="W1062" s="163" t="s">
        <v>136</v>
      </c>
    </row>
    <row r="1063" spans="1:23" ht="110.25" customHeight="1">
      <c r="A1063" s="154">
        <v>1060</v>
      </c>
      <c r="B1063" s="77"/>
      <c r="C1063" s="467"/>
      <c r="D1063" s="465" t="s">
        <v>26</v>
      </c>
      <c r="E1063" s="157"/>
      <c r="G1063" s="158"/>
      <c r="H1063" s="188"/>
      <c r="I1063" s="103">
        <v>3</v>
      </c>
      <c r="J1063" s="159">
        <v>3</v>
      </c>
      <c r="K1063" s="159">
        <f t="shared" si="79"/>
        <v>9</v>
      </c>
      <c r="L1063" s="139" t="str">
        <f t="shared" si="75"/>
        <v>Orta Risk</v>
      </c>
      <c r="M1063" s="192"/>
      <c r="N1063" s="228"/>
      <c r="O1063" s="160"/>
      <c r="P1063" s="160"/>
      <c r="Q1063" s="161" t="s">
        <v>132</v>
      </c>
      <c r="R1063" s="159">
        <v>1</v>
      </c>
      <c r="S1063" s="159">
        <v>3</v>
      </c>
      <c r="T1063" s="159">
        <f t="shared" si="77"/>
        <v>3</v>
      </c>
      <c r="U1063" s="134" t="str">
        <f t="shared" si="78"/>
        <v>Katlanılabilir Riskler</v>
      </c>
      <c r="V1063" s="162"/>
      <c r="W1063" s="163" t="s">
        <v>136</v>
      </c>
    </row>
    <row r="1064" spans="1:23" ht="110.25" customHeight="1">
      <c r="A1064" s="154">
        <v>1061</v>
      </c>
      <c r="B1064" s="77"/>
      <c r="C1064" s="467"/>
      <c r="D1064" s="465" t="s">
        <v>26</v>
      </c>
      <c r="E1064" s="157"/>
      <c r="G1064" s="158"/>
      <c r="H1064" s="188"/>
      <c r="I1064" s="103">
        <v>3</v>
      </c>
      <c r="J1064" s="159">
        <v>3</v>
      </c>
      <c r="K1064" s="159">
        <f t="shared" si="79"/>
        <v>9</v>
      </c>
      <c r="L1064" s="139" t="str">
        <f t="shared" si="75"/>
        <v>Orta Risk</v>
      </c>
      <c r="M1064" s="192"/>
      <c r="N1064" s="228"/>
      <c r="O1064" s="160"/>
      <c r="P1064" s="160"/>
      <c r="Q1064" s="161" t="s">
        <v>132</v>
      </c>
      <c r="R1064" s="159">
        <v>1</v>
      </c>
      <c r="S1064" s="159">
        <v>3</v>
      </c>
      <c r="T1064" s="159">
        <f t="shared" si="77"/>
        <v>3</v>
      </c>
      <c r="U1064" s="134" t="str">
        <f t="shared" si="78"/>
        <v>Katlanılabilir Riskler</v>
      </c>
      <c r="V1064" s="162"/>
      <c r="W1064" s="163" t="s">
        <v>136</v>
      </c>
    </row>
    <row r="1065" spans="1:23" ht="110.25" customHeight="1">
      <c r="A1065" s="154">
        <v>1062</v>
      </c>
      <c r="B1065" s="77"/>
      <c r="C1065" s="467"/>
      <c r="D1065" s="465" t="s">
        <v>26</v>
      </c>
      <c r="E1065" s="157"/>
      <c r="G1065" s="158"/>
      <c r="H1065" s="188"/>
      <c r="I1065" s="103">
        <v>3</v>
      </c>
      <c r="J1065" s="159">
        <v>3</v>
      </c>
      <c r="K1065" s="159">
        <f t="shared" ref="K1065:K1099" si="80">I1065*J1065</f>
        <v>9</v>
      </c>
      <c r="L1065" s="139" t="str">
        <f t="shared" si="75"/>
        <v>Orta Risk</v>
      </c>
      <c r="M1065" s="192"/>
      <c r="N1065" s="228"/>
      <c r="O1065" s="160"/>
      <c r="P1065" s="160"/>
      <c r="Q1065" s="161" t="s">
        <v>132</v>
      </c>
      <c r="R1065" s="159">
        <v>1</v>
      </c>
      <c r="S1065" s="159">
        <v>3</v>
      </c>
      <c r="T1065" s="159">
        <f t="shared" ref="T1065:T1128" si="81">R1065*S1065</f>
        <v>3</v>
      </c>
      <c r="U1065" s="134" t="str">
        <f t="shared" ref="U1065:U1128" si="82">IF(T1065&lt;=2,"Önemsiz Riskler",IF(T1065&lt;=6,"Katlanılabilir Riskler",IF(T1065&lt;=12,"Orta Düzeydeki Riskler",IF(T1065&lt;=20,"Önemli Riskler",IF(T1065&lt;=25,"Kabul Edilemez Riskler")))))</f>
        <v>Katlanılabilir Riskler</v>
      </c>
      <c r="V1065" s="162"/>
      <c r="W1065" s="163" t="s">
        <v>136</v>
      </c>
    </row>
    <row r="1066" spans="1:23" ht="135">
      <c r="A1066" s="154">
        <v>1063</v>
      </c>
      <c r="B1066" s="77"/>
      <c r="C1066" s="467"/>
      <c r="D1066" s="465" t="s">
        <v>26</v>
      </c>
      <c r="E1066" s="157"/>
      <c r="G1066" s="158"/>
      <c r="H1066" s="188"/>
      <c r="I1066" s="103">
        <v>3</v>
      </c>
      <c r="J1066" s="159">
        <v>3</v>
      </c>
      <c r="K1066" s="159">
        <f t="shared" si="80"/>
        <v>9</v>
      </c>
      <c r="L1066" s="139" t="str">
        <f t="shared" si="75"/>
        <v>Orta Risk</v>
      </c>
      <c r="M1066" s="192"/>
      <c r="N1066" s="228"/>
      <c r="O1066" s="160"/>
      <c r="P1066" s="160"/>
      <c r="Q1066" s="161" t="s">
        <v>132</v>
      </c>
      <c r="R1066" s="159">
        <v>1</v>
      </c>
      <c r="S1066" s="159">
        <v>3</v>
      </c>
      <c r="T1066" s="159">
        <f t="shared" si="81"/>
        <v>3</v>
      </c>
      <c r="U1066" s="134" t="str">
        <f t="shared" si="82"/>
        <v>Katlanılabilir Riskler</v>
      </c>
      <c r="V1066" s="162"/>
      <c r="W1066" s="163" t="s">
        <v>136</v>
      </c>
    </row>
    <row r="1067" spans="1:23" ht="135">
      <c r="A1067" s="154">
        <v>1064</v>
      </c>
      <c r="B1067" s="77"/>
      <c r="C1067" s="467"/>
      <c r="D1067" s="465" t="s">
        <v>26</v>
      </c>
      <c r="E1067" s="157"/>
      <c r="G1067" s="158"/>
      <c r="H1067" s="188"/>
      <c r="I1067" s="103">
        <v>3</v>
      </c>
      <c r="J1067" s="159">
        <v>3</v>
      </c>
      <c r="K1067" s="159">
        <f t="shared" si="80"/>
        <v>9</v>
      </c>
      <c r="L1067" s="139" t="str">
        <f t="shared" si="75"/>
        <v>Orta Risk</v>
      </c>
      <c r="M1067" s="192"/>
      <c r="N1067" s="228"/>
      <c r="O1067" s="160"/>
      <c r="P1067" s="160"/>
      <c r="Q1067" s="161" t="s">
        <v>132</v>
      </c>
      <c r="R1067" s="159">
        <v>1</v>
      </c>
      <c r="S1067" s="159">
        <v>3</v>
      </c>
      <c r="T1067" s="159">
        <f t="shared" si="81"/>
        <v>3</v>
      </c>
      <c r="U1067" s="134" t="str">
        <f t="shared" si="82"/>
        <v>Katlanılabilir Riskler</v>
      </c>
      <c r="V1067" s="162"/>
      <c r="W1067" s="163" t="s">
        <v>136</v>
      </c>
    </row>
    <row r="1068" spans="1:23" ht="135">
      <c r="A1068" s="154">
        <v>1065</v>
      </c>
      <c r="B1068" s="77"/>
      <c r="C1068" s="467"/>
      <c r="D1068" s="465" t="s">
        <v>26</v>
      </c>
      <c r="E1068" s="157"/>
      <c r="G1068" s="158"/>
      <c r="H1068" s="188"/>
      <c r="I1068" s="103">
        <v>3</v>
      </c>
      <c r="J1068" s="159">
        <v>3</v>
      </c>
      <c r="K1068" s="159">
        <f t="shared" si="80"/>
        <v>9</v>
      </c>
      <c r="L1068" s="139" t="str">
        <f t="shared" si="75"/>
        <v>Orta Risk</v>
      </c>
      <c r="M1068" s="192"/>
      <c r="N1068" s="228"/>
      <c r="O1068" s="160"/>
      <c r="P1068" s="160"/>
      <c r="Q1068" s="161" t="s">
        <v>132</v>
      </c>
      <c r="R1068" s="159">
        <v>1</v>
      </c>
      <c r="S1068" s="159">
        <v>3</v>
      </c>
      <c r="T1068" s="159">
        <f t="shared" si="81"/>
        <v>3</v>
      </c>
      <c r="U1068" s="134" t="str">
        <f t="shared" si="82"/>
        <v>Katlanılabilir Riskler</v>
      </c>
      <c r="V1068" s="162"/>
      <c r="W1068" s="163" t="s">
        <v>136</v>
      </c>
    </row>
    <row r="1069" spans="1:23" ht="135">
      <c r="A1069" s="154">
        <v>1066</v>
      </c>
      <c r="B1069" s="77"/>
      <c r="C1069" s="467"/>
      <c r="D1069" s="465" t="s">
        <v>26</v>
      </c>
      <c r="E1069" s="157"/>
      <c r="G1069" s="158"/>
      <c r="H1069" s="188"/>
      <c r="I1069" s="103">
        <v>3</v>
      </c>
      <c r="J1069" s="159">
        <v>3</v>
      </c>
      <c r="K1069" s="159">
        <f t="shared" si="80"/>
        <v>9</v>
      </c>
      <c r="L1069" s="139" t="str">
        <f t="shared" si="75"/>
        <v>Orta Risk</v>
      </c>
      <c r="M1069" s="192"/>
      <c r="N1069" s="228"/>
      <c r="O1069" s="160"/>
      <c r="P1069" s="160"/>
      <c r="Q1069" s="161" t="s">
        <v>132</v>
      </c>
      <c r="R1069" s="159">
        <v>1</v>
      </c>
      <c r="S1069" s="159">
        <v>3</v>
      </c>
      <c r="T1069" s="159">
        <f t="shared" si="81"/>
        <v>3</v>
      </c>
      <c r="U1069" s="134" t="str">
        <f t="shared" si="82"/>
        <v>Katlanılabilir Riskler</v>
      </c>
      <c r="V1069" s="162"/>
      <c r="W1069" s="163" t="s">
        <v>136</v>
      </c>
    </row>
    <row r="1070" spans="1:23" ht="135">
      <c r="A1070" s="154">
        <v>1067</v>
      </c>
      <c r="B1070" s="77"/>
      <c r="C1070" s="467"/>
      <c r="D1070" s="465" t="s">
        <v>26</v>
      </c>
      <c r="E1070" s="157"/>
      <c r="G1070" s="158"/>
      <c r="H1070" s="188"/>
      <c r="I1070" s="103">
        <v>3</v>
      </c>
      <c r="J1070" s="159">
        <v>3</v>
      </c>
      <c r="K1070" s="159">
        <f t="shared" si="80"/>
        <v>9</v>
      </c>
      <c r="L1070" s="139" t="str">
        <f t="shared" si="75"/>
        <v>Orta Risk</v>
      </c>
      <c r="M1070" s="192"/>
      <c r="N1070" s="228"/>
      <c r="O1070" s="160"/>
      <c r="P1070" s="160"/>
      <c r="Q1070" s="161" t="s">
        <v>132</v>
      </c>
      <c r="R1070" s="159">
        <v>1</v>
      </c>
      <c r="S1070" s="159">
        <v>3</v>
      </c>
      <c r="T1070" s="159">
        <f t="shared" si="81"/>
        <v>3</v>
      </c>
      <c r="U1070" s="134" t="str">
        <f t="shared" si="82"/>
        <v>Katlanılabilir Riskler</v>
      </c>
      <c r="V1070" s="162"/>
      <c r="W1070" s="163" t="s">
        <v>136</v>
      </c>
    </row>
    <row r="1071" spans="1:23" ht="135">
      <c r="A1071" s="154">
        <v>1068</v>
      </c>
      <c r="B1071" s="77"/>
      <c r="C1071" s="467"/>
      <c r="D1071" s="465" t="s">
        <v>26</v>
      </c>
      <c r="E1071" s="157"/>
      <c r="G1071" s="158"/>
      <c r="H1071" s="188"/>
      <c r="I1071" s="103">
        <v>3</v>
      </c>
      <c r="J1071" s="159">
        <v>3</v>
      </c>
      <c r="K1071" s="159">
        <f t="shared" si="80"/>
        <v>9</v>
      </c>
      <c r="L1071" s="139" t="str">
        <f t="shared" si="75"/>
        <v>Orta Risk</v>
      </c>
      <c r="M1071" s="192"/>
      <c r="N1071" s="228"/>
      <c r="O1071" s="160"/>
      <c r="P1071" s="160"/>
      <c r="Q1071" s="161" t="s">
        <v>132</v>
      </c>
      <c r="R1071" s="159">
        <v>1</v>
      </c>
      <c r="S1071" s="159">
        <v>3</v>
      </c>
      <c r="T1071" s="159">
        <f t="shared" si="81"/>
        <v>3</v>
      </c>
      <c r="U1071" s="134" t="str">
        <f t="shared" si="82"/>
        <v>Katlanılabilir Riskler</v>
      </c>
      <c r="V1071" s="162"/>
      <c r="W1071" s="163" t="s">
        <v>136</v>
      </c>
    </row>
    <row r="1072" spans="1:23" ht="135">
      <c r="A1072" s="154">
        <v>1069</v>
      </c>
      <c r="B1072" s="77"/>
      <c r="C1072" s="467"/>
      <c r="D1072" s="465" t="s">
        <v>26</v>
      </c>
      <c r="E1072" s="157"/>
      <c r="G1072" s="158"/>
      <c r="H1072" s="188"/>
      <c r="I1072" s="103">
        <v>3</v>
      </c>
      <c r="J1072" s="159">
        <v>3</v>
      </c>
      <c r="K1072" s="159">
        <f t="shared" si="80"/>
        <v>9</v>
      </c>
      <c r="L1072" s="139" t="str">
        <f t="shared" si="75"/>
        <v>Orta Risk</v>
      </c>
      <c r="M1072" s="192"/>
      <c r="N1072" s="228"/>
      <c r="O1072" s="160"/>
      <c r="P1072" s="160"/>
      <c r="Q1072" s="161" t="s">
        <v>132</v>
      </c>
      <c r="R1072" s="159">
        <v>1</v>
      </c>
      <c r="S1072" s="159">
        <v>3</v>
      </c>
      <c r="T1072" s="159">
        <f t="shared" si="81"/>
        <v>3</v>
      </c>
      <c r="U1072" s="134" t="str">
        <f t="shared" si="82"/>
        <v>Katlanılabilir Riskler</v>
      </c>
      <c r="V1072" s="162"/>
      <c r="W1072" s="163" t="s">
        <v>136</v>
      </c>
    </row>
    <row r="1073" spans="1:23" ht="135">
      <c r="A1073" s="154">
        <v>1070</v>
      </c>
      <c r="B1073" s="77"/>
      <c r="C1073" s="467"/>
      <c r="D1073" s="465" t="s">
        <v>26</v>
      </c>
      <c r="E1073" s="157"/>
      <c r="G1073" s="158"/>
      <c r="H1073" s="188"/>
      <c r="I1073" s="103">
        <v>3</v>
      </c>
      <c r="J1073" s="159">
        <v>3</v>
      </c>
      <c r="K1073" s="159">
        <f t="shared" si="80"/>
        <v>9</v>
      </c>
      <c r="L1073" s="139" t="str">
        <f t="shared" si="75"/>
        <v>Orta Risk</v>
      </c>
      <c r="M1073" s="192"/>
      <c r="N1073" s="228"/>
      <c r="O1073" s="160"/>
      <c r="P1073" s="160"/>
      <c r="Q1073" s="161" t="s">
        <v>132</v>
      </c>
      <c r="R1073" s="159">
        <v>1</v>
      </c>
      <c r="S1073" s="159">
        <v>3</v>
      </c>
      <c r="T1073" s="159">
        <f t="shared" si="81"/>
        <v>3</v>
      </c>
      <c r="U1073" s="134" t="str">
        <f t="shared" si="82"/>
        <v>Katlanılabilir Riskler</v>
      </c>
      <c r="V1073" s="162"/>
      <c r="W1073" s="163" t="s">
        <v>136</v>
      </c>
    </row>
    <row r="1074" spans="1:23" ht="135">
      <c r="A1074" s="154">
        <v>1071</v>
      </c>
      <c r="B1074" s="77"/>
      <c r="C1074" s="467"/>
      <c r="D1074" s="465" t="s">
        <v>26</v>
      </c>
      <c r="E1074" s="157"/>
      <c r="G1074" s="158"/>
      <c r="H1074" s="188"/>
      <c r="I1074" s="103">
        <v>3</v>
      </c>
      <c r="J1074" s="159">
        <v>3</v>
      </c>
      <c r="K1074" s="159">
        <f t="shared" si="80"/>
        <v>9</v>
      </c>
      <c r="L1074" s="139" t="str">
        <f t="shared" si="75"/>
        <v>Orta Risk</v>
      </c>
      <c r="M1074" s="192"/>
      <c r="N1074" s="228"/>
      <c r="O1074" s="160"/>
      <c r="P1074" s="160"/>
      <c r="Q1074" s="161" t="s">
        <v>132</v>
      </c>
      <c r="R1074" s="159">
        <v>1</v>
      </c>
      <c r="S1074" s="159">
        <v>3</v>
      </c>
      <c r="T1074" s="159">
        <f t="shared" si="81"/>
        <v>3</v>
      </c>
      <c r="U1074" s="134" t="str">
        <f t="shared" si="82"/>
        <v>Katlanılabilir Riskler</v>
      </c>
      <c r="V1074" s="162"/>
      <c r="W1074" s="163" t="s">
        <v>136</v>
      </c>
    </row>
    <row r="1075" spans="1:23" ht="135">
      <c r="A1075" s="154">
        <v>1072</v>
      </c>
      <c r="B1075" s="77"/>
      <c r="C1075" s="467"/>
      <c r="D1075" s="465" t="s">
        <v>26</v>
      </c>
      <c r="E1075" s="157"/>
      <c r="G1075" s="158"/>
      <c r="H1075" s="188"/>
      <c r="I1075" s="103">
        <v>3</v>
      </c>
      <c r="J1075" s="159">
        <v>3</v>
      </c>
      <c r="K1075" s="159">
        <f t="shared" si="80"/>
        <v>9</v>
      </c>
      <c r="L1075" s="139" t="str">
        <f t="shared" si="75"/>
        <v>Orta Risk</v>
      </c>
      <c r="M1075" s="192"/>
      <c r="N1075" s="228"/>
      <c r="O1075" s="160"/>
      <c r="P1075" s="160"/>
      <c r="Q1075" s="161" t="s">
        <v>132</v>
      </c>
      <c r="R1075" s="159">
        <v>1</v>
      </c>
      <c r="S1075" s="159">
        <v>3</v>
      </c>
      <c r="T1075" s="159">
        <f t="shared" si="81"/>
        <v>3</v>
      </c>
      <c r="U1075" s="134" t="str">
        <f t="shared" si="82"/>
        <v>Katlanılabilir Riskler</v>
      </c>
      <c r="V1075" s="162"/>
      <c r="W1075" s="163" t="s">
        <v>136</v>
      </c>
    </row>
    <row r="1076" spans="1:23" ht="135">
      <c r="A1076" s="154">
        <v>1073</v>
      </c>
      <c r="B1076" s="77"/>
      <c r="C1076" s="467"/>
      <c r="D1076" s="465" t="s">
        <v>26</v>
      </c>
      <c r="E1076" s="157"/>
      <c r="G1076" s="158"/>
      <c r="H1076" s="188"/>
      <c r="I1076" s="103">
        <v>3</v>
      </c>
      <c r="J1076" s="159">
        <v>3</v>
      </c>
      <c r="K1076" s="159">
        <f t="shared" si="80"/>
        <v>9</v>
      </c>
      <c r="L1076" s="139" t="str">
        <f t="shared" si="75"/>
        <v>Orta Risk</v>
      </c>
      <c r="M1076" s="192"/>
      <c r="N1076" s="228"/>
      <c r="O1076" s="160"/>
      <c r="P1076" s="160"/>
      <c r="Q1076" s="161" t="s">
        <v>132</v>
      </c>
      <c r="R1076" s="159">
        <v>1</v>
      </c>
      <c r="S1076" s="159">
        <v>3</v>
      </c>
      <c r="T1076" s="159">
        <f t="shared" si="81"/>
        <v>3</v>
      </c>
      <c r="U1076" s="134" t="str">
        <f t="shared" si="82"/>
        <v>Katlanılabilir Riskler</v>
      </c>
      <c r="V1076" s="162"/>
      <c r="W1076" s="163" t="s">
        <v>136</v>
      </c>
    </row>
    <row r="1077" spans="1:23" ht="135">
      <c r="A1077" s="154">
        <v>1074</v>
      </c>
      <c r="B1077" s="77"/>
      <c r="C1077" s="467"/>
      <c r="D1077" s="465" t="s">
        <v>26</v>
      </c>
      <c r="E1077" s="157"/>
      <c r="G1077" s="158"/>
      <c r="H1077" s="188"/>
      <c r="I1077" s="103">
        <v>3</v>
      </c>
      <c r="J1077" s="159">
        <v>3</v>
      </c>
      <c r="K1077" s="159">
        <f t="shared" si="80"/>
        <v>9</v>
      </c>
      <c r="L1077" s="139" t="str">
        <f t="shared" si="75"/>
        <v>Orta Risk</v>
      </c>
      <c r="M1077" s="192"/>
      <c r="N1077" s="228"/>
      <c r="O1077" s="160"/>
      <c r="P1077" s="160"/>
      <c r="Q1077" s="161" t="s">
        <v>132</v>
      </c>
      <c r="R1077" s="159">
        <v>1</v>
      </c>
      <c r="S1077" s="159">
        <v>3</v>
      </c>
      <c r="T1077" s="159">
        <f t="shared" si="81"/>
        <v>3</v>
      </c>
      <c r="U1077" s="134" t="str">
        <f t="shared" si="82"/>
        <v>Katlanılabilir Riskler</v>
      </c>
      <c r="V1077" s="162"/>
      <c r="W1077" s="163" t="s">
        <v>136</v>
      </c>
    </row>
    <row r="1078" spans="1:23" ht="135">
      <c r="A1078" s="154">
        <v>1075</v>
      </c>
      <c r="B1078" s="77"/>
      <c r="C1078" s="467"/>
      <c r="D1078" s="465" t="s">
        <v>26</v>
      </c>
      <c r="E1078" s="157"/>
      <c r="G1078" s="158"/>
      <c r="H1078" s="188"/>
      <c r="I1078" s="103">
        <v>3</v>
      </c>
      <c r="J1078" s="159">
        <v>3</v>
      </c>
      <c r="K1078" s="159">
        <f t="shared" si="80"/>
        <v>9</v>
      </c>
      <c r="L1078" s="139" t="str">
        <f t="shared" si="75"/>
        <v>Orta Risk</v>
      </c>
      <c r="M1078" s="192"/>
      <c r="N1078" s="228"/>
      <c r="O1078" s="160"/>
      <c r="P1078" s="160"/>
      <c r="Q1078" s="161" t="s">
        <v>132</v>
      </c>
      <c r="R1078" s="159">
        <v>1</v>
      </c>
      <c r="S1078" s="159">
        <v>3</v>
      </c>
      <c r="T1078" s="159">
        <f t="shared" si="81"/>
        <v>3</v>
      </c>
      <c r="U1078" s="134" t="str">
        <f t="shared" si="82"/>
        <v>Katlanılabilir Riskler</v>
      </c>
      <c r="V1078" s="162"/>
      <c r="W1078" s="163" t="s">
        <v>136</v>
      </c>
    </row>
    <row r="1079" spans="1:23" ht="135">
      <c r="A1079" s="154">
        <v>1076</v>
      </c>
      <c r="B1079" s="77"/>
      <c r="C1079" s="467"/>
      <c r="D1079" s="465" t="s">
        <v>26</v>
      </c>
      <c r="E1079" s="157"/>
      <c r="G1079" s="158"/>
      <c r="H1079" s="188"/>
      <c r="I1079" s="103">
        <v>3</v>
      </c>
      <c r="J1079" s="159">
        <v>3</v>
      </c>
      <c r="K1079" s="159">
        <f t="shared" si="80"/>
        <v>9</v>
      </c>
      <c r="L1079" s="139" t="str">
        <f t="shared" si="75"/>
        <v>Orta Risk</v>
      </c>
      <c r="M1079" s="192"/>
      <c r="N1079" s="228"/>
      <c r="O1079" s="160"/>
      <c r="P1079" s="160"/>
      <c r="Q1079" s="161" t="s">
        <v>132</v>
      </c>
      <c r="R1079" s="159">
        <v>1</v>
      </c>
      <c r="S1079" s="159">
        <v>3</v>
      </c>
      <c r="T1079" s="159">
        <f t="shared" si="81"/>
        <v>3</v>
      </c>
      <c r="U1079" s="134" t="str">
        <f t="shared" si="82"/>
        <v>Katlanılabilir Riskler</v>
      </c>
      <c r="V1079" s="162"/>
      <c r="W1079" s="163" t="s">
        <v>136</v>
      </c>
    </row>
    <row r="1080" spans="1:23" ht="135">
      <c r="A1080" s="154">
        <v>1077</v>
      </c>
      <c r="B1080" s="77"/>
      <c r="C1080" s="467"/>
      <c r="D1080" s="465" t="s">
        <v>26</v>
      </c>
      <c r="E1080" s="157"/>
      <c r="G1080" s="158"/>
      <c r="H1080" s="188"/>
      <c r="I1080" s="103">
        <v>3</v>
      </c>
      <c r="J1080" s="159">
        <v>3</v>
      </c>
      <c r="K1080" s="159">
        <f t="shared" si="80"/>
        <v>9</v>
      </c>
      <c r="L1080" s="139" t="str">
        <f t="shared" si="75"/>
        <v>Orta Risk</v>
      </c>
      <c r="M1080" s="192"/>
      <c r="N1080" s="228"/>
      <c r="O1080" s="160"/>
      <c r="P1080" s="160"/>
      <c r="Q1080" s="161" t="s">
        <v>132</v>
      </c>
      <c r="R1080" s="159">
        <v>1</v>
      </c>
      <c r="S1080" s="159">
        <v>3</v>
      </c>
      <c r="T1080" s="159">
        <f t="shared" si="81"/>
        <v>3</v>
      </c>
      <c r="U1080" s="134" t="str">
        <f t="shared" si="82"/>
        <v>Katlanılabilir Riskler</v>
      </c>
      <c r="V1080" s="162"/>
      <c r="W1080" s="163" t="s">
        <v>136</v>
      </c>
    </row>
    <row r="1081" spans="1:23" ht="135">
      <c r="A1081" s="154">
        <v>1078</v>
      </c>
      <c r="B1081" s="77"/>
      <c r="C1081" s="467"/>
      <c r="D1081" s="465" t="s">
        <v>26</v>
      </c>
      <c r="E1081" s="157"/>
      <c r="G1081" s="158"/>
      <c r="H1081" s="188"/>
      <c r="I1081" s="103">
        <v>3</v>
      </c>
      <c r="J1081" s="159">
        <v>3</v>
      </c>
      <c r="K1081" s="159">
        <f t="shared" si="80"/>
        <v>9</v>
      </c>
      <c r="L1081" s="139" t="str">
        <f t="shared" si="75"/>
        <v>Orta Risk</v>
      </c>
      <c r="M1081" s="192"/>
      <c r="N1081" s="228"/>
      <c r="O1081" s="160"/>
      <c r="P1081" s="160"/>
      <c r="Q1081" s="161" t="s">
        <v>132</v>
      </c>
      <c r="R1081" s="159">
        <v>1</v>
      </c>
      <c r="S1081" s="159">
        <v>3</v>
      </c>
      <c r="T1081" s="159">
        <f t="shared" si="81"/>
        <v>3</v>
      </c>
      <c r="U1081" s="134" t="str">
        <f t="shared" si="82"/>
        <v>Katlanılabilir Riskler</v>
      </c>
      <c r="V1081" s="162"/>
      <c r="W1081" s="163" t="s">
        <v>136</v>
      </c>
    </row>
    <row r="1082" spans="1:23" ht="135">
      <c r="A1082" s="154">
        <v>1079</v>
      </c>
      <c r="B1082" s="77"/>
      <c r="C1082" s="467"/>
      <c r="D1082" s="465" t="s">
        <v>26</v>
      </c>
      <c r="E1082" s="157"/>
      <c r="G1082" s="158"/>
      <c r="H1082" s="188"/>
      <c r="I1082" s="103">
        <v>3</v>
      </c>
      <c r="J1082" s="159">
        <v>3</v>
      </c>
      <c r="K1082" s="159">
        <f t="shared" si="80"/>
        <v>9</v>
      </c>
      <c r="L1082" s="139" t="str">
        <f t="shared" si="75"/>
        <v>Orta Risk</v>
      </c>
      <c r="M1082" s="192"/>
      <c r="N1082" s="228"/>
      <c r="O1082" s="160"/>
      <c r="P1082" s="160"/>
      <c r="Q1082" s="161" t="s">
        <v>132</v>
      </c>
      <c r="R1082" s="159">
        <v>1</v>
      </c>
      <c r="S1082" s="159">
        <v>3</v>
      </c>
      <c r="T1082" s="159">
        <f t="shared" si="81"/>
        <v>3</v>
      </c>
      <c r="U1082" s="134" t="str">
        <f t="shared" si="82"/>
        <v>Katlanılabilir Riskler</v>
      </c>
      <c r="V1082" s="162"/>
      <c r="W1082" s="163" t="s">
        <v>136</v>
      </c>
    </row>
    <row r="1083" spans="1:23" ht="135">
      <c r="A1083" s="154">
        <v>1080</v>
      </c>
      <c r="B1083" s="77"/>
      <c r="C1083" s="467"/>
      <c r="D1083" s="465" t="s">
        <v>26</v>
      </c>
      <c r="E1083" s="157"/>
      <c r="G1083" s="158"/>
      <c r="H1083" s="188"/>
      <c r="I1083" s="103">
        <v>3</v>
      </c>
      <c r="J1083" s="159">
        <v>3</v>
      </c>
      <c r="K1083" s="159">
        <f t="shared" si="80"/>
        <v>9</v>
      </c>
      <c r="L1083" s="139" t="str">
        <f t="shared" si="75"/>
        <v>Orta Risk</v>
      </c>
      <c r="M1083" s="192"/>
      <c r="N1083" s="228"/>
      <c r="O1083" s="160"/>
      <c r="P1083" s="160"/>
      <c r="Q1083" s="161" t="s">
        <v>132</v>
      </c>
      <c r="R1083" s="159">
        <v>1</v>
      </c>
      <c r="S1083" s="159">
        <v>3</v>
      </c>
      <c r="T1083" s="159">
        <f t="shared" si="81"/>
        <v>3</v>
      </c>
      <c r="U1083" s="134" t="str">
        <f t="shared" si="82"/>
        <v>Katlanılabilir Riskler</v>
      </c>
      <c r="V1083" s="162"/>
      <c r="W1083" s="163" t="s">
        <v>136</v>
      </c>
    </row>
    <row r="1084" spans="1:23" ht="135">
      <c r="A1084" s="154">
        <v>1081</v>
      </c>
      <c r="B1084" s="77"/>
      <c r="C1084" s="467"/>
      <c r="D1084" s="465" t="s">
        <v>26</v>
      </c>
      <c r="E1084" s="157"/>
      <c r="G1084" s="158"/>
      <c r="H1084" s="188"/>
      <c r="I1084" s="103">
        <v>3</v>
      </c>
      <c r="J1084" s="159">
        <v>3</v>
      </c>
      <c r="K1084" s="159">
        <f t="shared" si="80"/>
        <v>9</v>
      </c>
      <c r="L1084" s="139" t="str">
        <f t="shared" si="75"/>
        <v>Orta Risk</v>
      </c>
      <c r="M1084" s="192"/>
      <c r="N1084" s="228"/>
      <c r="O1084" s="160"/>
      <c r="P1084" s="160"/>
      <c r="Q1084" s="161" t="s">
        <v>132</v>
      </c>
      <c r="R1084" s="159">
        <v>1</v>
      </c>
      <c r="S1084" s="159">
        <v>3</v>
      </c>
      <c r="T1084" s="159">
        <f t="shared" si="81"/>
        <v>3</v>
      </c>
      <c r="U1084" s="134" t="str">
        <f t="shared" si="82"/>
        <v>Katlanılabilir Riskler</v>
      </c>
      <c r="V1084" s="162"/>
      <c r="W1084" s="163" t="s">
        <v>136</v>
      </c>
    </row>
    <row r="1085" spans="1:23" ht="135">
      <c r="A1085" s="154">
        <v>1082</v>
      </c>
      <c r="B1085" s="77"/>
      <c r="C1085" s="467"/>
      <c r="D1085" s="465" t="s">
        <v>26</v>
      </c>
      <c r="E1085" s="157"/>
      <c r="G1085" s="158"/>
      <c r="H1085" s="188"/>
      <c r="I1085" s="103">
        <v>3</v>
      </c>
      <c r="J1085" s="159">
        <v>3</v>
      </c>
      <c r="K1085" s="159">
        <f t="shared" si="80"/>
        <v>9</v>
      </c>
      <c r="L1085" s="139" t="str">
        <f t="shared" si="75"/>
        <v>Orta Risk</v>
      </c>
      <c r="M1085" s="192"/>
      <c r="N1085" s="228"/>
      <c r="O1085" s="160"/>
      <c r="P1085" s="160"/>
      <c r="Q1085" s="161" t="s">
        <v>132</v>
      </c>
      <c r="R1085" s="159">
        <v>1</v>
      </c>
      <c r="S1085" s="159">
        <v>3</v>
      </c>
      <c r="T1085" s="159">
        <f t="shared" si="81"/>
        <v>3</v>
      </c>
      <c r="U1085" s="134" t="str">
        <f t="shared" si="82"/>
        <v>Katlanılabilir Riskler</v>
      </c>
      <c r="V1085" s="162"/>
      <c r="W1085" s="163" t="s">
        <v>136</v>
      </c>
    </row>
    <row r="1086" spans="1:23" ht="135">
      <c r="A1086" s="154">
        <v>1083</v>
      </c>
      <c r="B1086" s="77"/>
      <c r="C1086" s="467"/>
      <c r="D1086" s="465" t="s">
        <v>26</v>
      </c>
      <c r="E1086" s="157"/>
      <c r="G1086" s="158"/>
      <c r="H1086" s="188"/>
      <c r="I1086" s="103">
        <v>3</v>
      </c>
      <c r="J1086" s="159">
        <v>3</v>
      </c>
      <c r="K1086" s="159">
        <f t="shared" si="80"/>
        <v>9</v>
      </c>
      <c r="L1086" s="139" t="str">
        <f t="shared" si="75"/>
        <v>Orta Risk</v>
      </c>
      <c r="M1086" s="192"/>
      <c r="N1086" s="228"/>
      <c r="O1086" s="160"/>
      <c r="P1086" s="160"/>
      <c r="Q1086" s="161" t="s">
        <v>132</v>
      </c>
      <c r="R1086" s="159">
        <v>1</v>
      </c>
      <c r="S1086" s="159">
        <v>3</v>
      </c>
      <c r="T1086" s="159">
        <f t="shared" si="81"/>
        <v>3</v>
      </c>
      <c r="U1086" s="134" t="str">
        <f t="shared" si="82"/>
        <v>Katlanılabilir Riskler</v>
      </c>
      <c r="V1086" s="162"/>
      <c r="W1086" s="163" t="s">
        <v>136</v>
      </c>
    </row>
    <row r="1087" spans="1:23" ht="135">
      <c r="A1087" s="154">
        <v>1084</v>
      </c>
      <c r="B1087" s="77"/>
      <c r="C1087" s="467"/>
      <c r="D1087" s="465" t="s">
        <v>26</v>
      </c>
      <c r="E1087" s="157"/>
      <c r="G1087" s="158"/>
      <c r="H1087" s="188"/>
      <c r="I1087" s="103">
        <v>3</v>
      </c>
      <c r="J1087" s="159">
        <v>3</v>
      </c>
      <c r="K1087" s="159">
        <f t="shared" si="80"/>
        <v>9</v>
      </c>
      <c r="L1087" s="139" t="str">
        <f t="shared" si="75"/>
        <v>Orta Risk</v>
      </c>
      <c r="M1087" s="192"/>
      <c r="N1087" s="228"/>
      <c r="O1087" s="160"/>
      <c r="P1087" s="160"/>
      <c r="Q1087" s="161" t="s">
        <v>132</v>
      </c>
      <c r="R1087" s="159">
        <v>1</v>
      </c>
      <c r="S1087" s="159">
        <v>3</v>
      </c>
      <c r="T1087" s="159">
        <f t="shared" si="81"/>
        <v>3</v>
      </c>
      <c r="U1087" s="134" t="str">
        <f t="shared" si="82"/>
        <v>Katlanılabilir Riskler</v>
      </c>
      <c r="V1087" s="162"/>
      <c r="W1087" s="163" t="s">
        <v>136</v>
      </c>
    </row>
    <row r="1088" spans="1:23" ht="135">
      <c r="A1088" s="154">
        <v>1085</v>
      </c>
      <c r="B1088" s="77"/>
      <c r="C1088" s="467"/>
      <c r="D1088" s="465" t="s">
        <v>26</v>
      </c>
      <c r="E1088" s="157"/>
      <c r="G1088" s="158"/>
      <c r="H1088" s="188"/>
      <c r="I1088" s="103">
        <v>3</v>
      </c>
      <c r="J1088" s="159">
        <v>3</v>
      </c>
      <c r="K1088" s="159">
        <f t="shared" si="80"/>
        <v>9</v>
      </c>
      <c r="L1088" s="139" t="str">
        <f t="shared" si="75"/>
        <v>Orta Risk</v>
      </c>
      <c r="M1088" s="192"/>
      <c r="N1088" s="228"/>
      <c r="O1088" s="160"/>
      <c r="P1088" s="160"/>
      <c r="Q1088" s="161" t="s">
        <v>132</v>
      </c>
      <c r="R1088" s="159">
        <v>1</v>
      </c>
      <c r="S1088" s="159">
        <v>3</v>
      </c>
      <c r="T1088" s="159">
        <f t="shared" si="81"/>
        <v>3</v>
      </c>
      <c r="U1088" s="134" t="str">
        <f t="shared" si="82"/>
        <v>Katlanılabilir Riskler</v>
      </c>
      <c r="V1088" s="162"/>
      <c r="W1088" s="163" t="s">
        <v>136</v>
      </c>
    </row>
    <row r="1089" spans="1:23" ht="135">
      <c r="A1089" s="154">
        <v>1086</v>
      </c>
      <c r="B1089" s="77"/>
      <c r="C1089" s="467"/>
      <c r="D1089" s="465" t="s">
        <v>26</v>
      </c>
      <c r="E1089" s="157"/>
      <c r="G1089" s="158"/>
      <c r="H1089" s="188"/>
      <c r="I1089" s="103">
        <v>3</v>
      </c>
      <c r="J1089" s="159">
        <v>3</v>
      </c>
      <c r="K1089" s="159">
        <f t="shared" si="80"/>
        <v>9</v>
      </c>
      <c r="L1089" s="139" t="str">
        <f t="shared" si="75"/>
        <v>Orta Risk</v>
      </c>
      <c r="M1089" s="192"/>
      <c r="N1089" s="228"/>
      <c r="O1089" s="160"/>
      <c r="P1089" s="160"/>
      <c r="Q1089" s="161" t="s">
        <v>132</v>
      </c>
      <c r="R1089" s="159">
        <v>1</v>
      </c>
      <c r="S1089" s="159">
        <v>3</v>
      </c>
      <c r="T1089" s="159">
        <f t="shared" si="81"/>
        <v>3</v>
      </c>
      <c r="U1089" s="134" t="str">
        <f t="shared" si="82"/>
        <v>Katlanılabilir Riskler</v>
      </c>
      <c r="V1089" s="162"/>
      <c r="W1089" s="163" t="s">
        <v>136</v>
      </c>
    </row>
    <row r="1090" spans="1:23" ht="135">
      <c r="A1090" s="154">
        <v>1087</v>
      </c>
      <c r="B1090" s="77"/>
      <c r="C1090" s="467"/>
      <c r="D1090" s="465" t="s">
        <v>26</v>
      </c>
      <c r="E1090" s="157"/>
      <c r="G1090" s="158"/>
      <c r="H1090" s="188"/>
      <c r="I1090" s="103">
        <v>3</v>
      </c>
      <c r="J1090" s="159">
        <v>3</v>
      </c>
      <c r="K1090" s="159">
        <f t="shared" si="80"/>
        <v>9</v>
      </c>
      <c r="L1090" s="139" t="str">
        <f t="shared" si="75"/>
        <v>Orta Risk</v>
      </c>
      <c r="M1090" s="192"/>
      <c r="N1090" s="228"/>
      <c r="O1090" s="160"/>
      <c r="P1090" s="160"/>
      <c r="Q1090" s="161" t="s">
        <v>132</v>
      </c>
      <c r="R1090" s="159">
        <v>1</v>
      </c>
      <c r="S1090" s="159">
        <v>3</v>
      </c>
      <c r="T1090" s="159">
        <f t="shared" si="81"/>
        <v>3</v>
      </c>
      <c r="U1090" s="134" t="str">
        <f t="shared" si="82"/>
        <v>Katlanılabilir Riskler</v>
      </c>
      <c r="V1090" s="162"/>
      <c r="W1090" s="163" t="s">
        <v>136</v>
      </c>
    </row>
    <row r="1091" spans="1:23" ht="135">
      <c r="A1091" s="154">
        <v>1088</v>
      </c>
      <c r="B1091" s="77"/>
      <c r="C1091" s="467"/>
      <c r="D1091" s="465" t="s">
        <v>26</v>
      </c>
      <c r="E1091" s="157"/>
      <c r="G1091" s="158"/>
      <c r="H1091" s="188"/>
      <c r="I1091" s="103">
        <v>3</v>
      </c>
      <c r="J1091" s="159">
        <v>3</v>
      </c>
      <c r="K1091" s="159">
        <f t="shared" si="80"/>
        <v>9</v>
      </c>
      <c r="L1091" s="139" t="str">
        <f t="shared" ref="L1091:L1154" si="83">IF(K1091&lt;=1,"Çok Düşük Risk",IF(K1091&lt;=6,"Düşük Risk",IF(K1091&lt;=12,"Orta Risk",IF(K1091&lt;=20,"Yüksek Seviye",IF(K1091&lt;=25,"Çok Yüksek Seviye",)))))</f>
        <v>Orta Risk</v>
      </c>
      <c r="M1091" s="192"/>
      <c r="N1091" s="228"/>
      <c r="O1091" s="160"/>
      <c r="P1091" s="160"/>
      <c r="Q1091" s="161" t="s">
        <v>132</v>
      </c>
      <c r="R1091" s="159">
        <v>1</v>
      </c>
      <c r="S1091" s="159">
        <v>3</v>
      </c>
      <c r="T1091" s="159">
        <f t="shared" si="81"/>
        <v>3</v>
      </c>
      <c r="U1091" s="134" t="str">
        <f t="shared" si="82"/>
        <v>Katlanılabilir Riskler</v>
      </c>
      <c r="V1091" s="162"/>
      <c r="W1091" s="163" t="s">
        <v>136</v>
      </c>
    </row>
    <row r="1092" spans="1:23" ht="135">
      <c r="A1092" s="154">
        <v>1089</v>
      </c>
      <c r="B1092" s="77"/>
      <c r="C1092" s="467"/>
      <c r="D1092" s="465" t="s">
        <v>26</v>
      </c>
      <c r="E1092" s="157"/>
      <c r="G1092" s="158"/>
      <c r="H1092" s="188"/>
      <c r="I1092" s="103">
        <v>3</v>
      </c>
      <c r="J1092" s="159">
        <v>3</v>
      </c>
      <c r="K1092" s="159">
        <f t="shared" si="80"/>
        <v>9</v>
      </c>
      <c r="L1092" s="139" t="str">
        <f t="shared" si="83"/>
        <v>Orta Risk</v>
      </c>
      <c r="M1092" s="192"/>
      <c r="N1092" s="228"/>
      <c r="O1092" s="160"/>
      <c r="P1092" s="160"/>
      <c r="Q1092" s="161" t="s">
        <v>132</v>
      </c>
      <c r="R1092" s="159">
        <v>1</v>
      </c>
      <c r="S1092" s="159">
        <v>3</v>
      </c>
      <c r="T1092" s="159">
        <f t="shared" si="81"/>
        <v>3</v>
      </c>
      <c r="U1092" s="134" t="str">
        <f t="shared" si="82"/>
        <v>Katlanılabilir Riskler</v>
      </c>
      <c r="V1092" s="162"/>
      <c r="W1092" s="163" t="s">
        <v>136</v>
      </c>
    </row>
    <row r="1093" spans="1:23" ht="135">
      <c r="A1093" s="154">
        <v>1090</v>
      </c>
      <c r="B1093" s="77"/>
      <c r="C1093" s="467"/>
      <c r="D1093" s="465" t="s">
        <v>26</v>
      </c>
      <c r="E1093" s="157"/>
      <c r="G1093" s="158"/>
      <c r="H1093" s="188"/>
      <c r="I1093" s="103">
        <v>3</v>
      </c>
      <c r="J1093" s="159">
        <v>3</v>
      </c>
      <c r="K1093" s="159">
        <f t="shared" si="80"/>
        <v>9</v>
      </c>
      <c r="L1093" s="139" t="str">
        <f t="shared" si="83"/>
        <v>Orta Risk</v>
      </c>
      <c r="M1093" s="192"/>
      <c r="N1093" s="228"/>
      <c r="O1093" s="160"/>
      <c r="P1093" s="160"/>
      <c r="Q1093" s="161" t="s">
        <v>132</v>
      </c>
      <c r="R1093" s="159">
        <v>1</v>
      </c>
      <c r="S1093" s="159">
        <v>3</v>
      </c>
      <c r="T1093" s="159">
        <f t="shared" si="81"/>
        <v>3</v>
      </c>
      <c r="U1093" s="134" t="str">
        <f t="shared" si="82"/>
        <v>Katlanılabilir Riskler</v>
      </c>
      <c r="V1093" s="162"/>
      <c r="W1093" s="163" t="s">
        <v>136</v>
      </c>
    </row>
    <row r="1094" spans="1:23" ht="135">
      <c r="A1094" s="154">
        <v>1091</v>
      </c>
      <c r="B1094" s="77"/>
      <c r="C1094" s="467"/>
      <c r="D1094" s="465" t="s">
        <v>26</v>
      </c>
      <c r="E1094" s="157"/>
      <c r="G1094" s="158"/>
      <c r="H1094" s="188"/>
      <c r="I1094" s="103">
        <v>3</v>
      </c>
      <c r="J1094" s="159">
        <v>3</v>
      </c>
      <c r="K1094" s="159">
        <f t="shared" si="80"/>
        <v>9</v>
      </c>
      <c r="L1094" s="139" t="str">
        <f t="shared" si="83"/>
        <v>Orta Risk</v>
      </c>
      <c r="M1094" s="192"/>
      <c r="N1094" s="228"/>
      <c r="O1094" s="160"/>
      <c r="P1094" s="160"/>
      <c r="Q1094" s="161" t="s">
        <v>132</v>
      </c>
      <c r="R1094" s="159">
        <v>1</v>
      </c>
      <c r="S1094" s="159">
        <v>3</v>
      </c>
      <c r="T1094" s="159">
        <f t="shared" si="81"/>
        <v>3</v>
      </c>
      <c r="U1094" s="134" t="str">
        <f t="shared" si="82"/>
        <v>Katlanılabilir Riskler</v>
      </c>
      <c r="V1094" s="162"/>
      <c r="W1094" s="163" t="s">
        <v>136</v>
      </c>
    </row>
    <row r="1095" spans="1:23" ht="135">
      <c r="A1095" s="154">
        <v>1092</v>
      </c>
      <c r="B1095" s="77"/>
      <c r="C1095" s="467"/>
      <c r="D1095" s="465" t="s">
        <v>26</v>
      </c>
      <c r="E1095" s="157"/>
      <c r="G1095" s="158"/>
      <c r="H1095" s="188"/>
      <c r="I1095" s="103">
        <v>3</v>
      </c>
      <c r="J1095" s="159">
        <v>3</v>
      </c>
      <c r="K1095" s="159">
        <f t="shared" si="80"/>
        <v>9</v>
      </c>
      <c r="L1095" s="139" t="str">
        <f t="shared" si="83"/>
        <v>Orta Risk</v>
      </c>
      <c r="M1095" s="192"/>
      <c r="N1095" s="228"/>
      <c r="O1095" s="160"/>
      <c r="P1095" s="160"/>
      <c r="Q1095" s="161" t="s">
        <v>132</v>
      </c>
      <c r="R1095" s="159">
        <v>1</v>
      </c>
      <c r="S1095" s="159">
        <v>3</v>
      </c>
      <c r="T1095" s="159">
        <f t="shared" si="81"/>
        <v>3</v>
      </c>
      <c r="U1095" s="134" t="str">
        <f t="shared" si="82"/>
        <v>Katlanılabilir Riskler</v>
      </c>
      <c r="V1095" s="162"/>
      <c r="W1095" s="163" t="s">
        <v>136</v>
      </c>
    </row>
    <row r="1096" spans="1:23" ht="135">
      <c r="A1096" s="154">
        <v>1093</v>
      </c>
      <c r="B1096" s="77"/>
      <c r="C1096" s="467"/>
      <c r="D1096" s="465" t="s">
        <v>26</v>
      </c>
      <c r="E1096" s="157"/>
      <c r="G1096" s="158"/>
      <c r="H1096" s="188"/>
      <c r="I1096" s="103">
        <v>3</v>
      </c>
      <c r="J1096" s="159">
        <v>3</v>
      </c>
      <c r="K1096" s="159">
        <f t="shared" si="80"/>
        <v>9</v>
      </c>
      <c r="L1096" s="139" t="str">
        <f t="shared" si="83"/>
        <v>Orta Risk</v>
      </c>
      <c r="M1096" s="192"/>
      <c r="N1096" s="228"/>
      <c r="O1096" s="160"/>
      <c r="P1096" s="160"/>
      <c r="Q1096" s="161" t="s">
        <v>132</v>
      </c>
      <c r="R1096" s="159">
        <v>1</v>
      </c>
      <c r="S1096" s="159">
        <v>3</v>
      </c>
      <c r="T1096" s="159">
        <f t="shared" si="81"/>
        <v>3</v>
      </c>
      <c r="U1096" s="134" t="str">
        <f t="shared" si="82"/>
        <v>Katlanılabilir Riskler</v>
      </c>
      <c r="V1096" s="162"/>
      <c r="W1096" s="163" t="s">
        <v>136</v>
      </c>
    </row>
    <row r="1097" spans="1:23" ht="135">
      <c r="A1097" s="154">
        <v>1094</v>
      </c>
      <c r="B1097" s="77"/>
      <c r="C1097" s="467"/>
      <c r="D1097" s="465" t="s">
        <v>26</v>
      </c>
      <c r="E1097" s="157"/>
      <c r="G1097" s="158"/>
      <c r="H1097" s="188"/>
      <c r="I1097" s="103">
        <v>3</v>
      </c>
      <c r="J1097" s="159">
        <v>3</v>
      </c>
      <c r="K1097" s="159">
        <f t="shared" si="80"/>
        <v>9</v>
      </c>
      <c r="L1097" s="139" t="str">
        <f t="shared" si="83"/>
        <v>Orta Risk</v>
      </c>
      <c r="M1097" s="192"/>
      <c r="N1097" s="228"/>
      <c r="O1097" s="160"/>
      <c r="P1097" s="160"/>
      <c r="Q1097" s="161" t="s">
        <v>132</v>
      </c>
      <c r="R1097" s="159">
        <v>1</v>
      </c>
      <c r="S1097" s="159">
        <v>3</v>
      </c>
      <c r="T1097" s="159">
        <f t="shared" si="81"/>
        <v>3</v>
      </c>
      <c r="U1097" s="134" t="str">
        <f t="shared" si="82"/>
        <v>Katlanılabilir Riskler</v>
      </c>
      <c r="V1097" s="162"/>
      <c r="W1097" s="163" t="s">
        <v>136</v>
      </c>
    </row>
    <row r="1098" spans="1:23" ht="135">
      <c r="A1098" s="154">
        <v>1095</v>
      </c>
      <c r="B1098" s="77"/>
      <c r="C1098" s="467"/>
      <c r="D1098" s="465" t="s">
        <v>26</v>
      </c>
      <c r="E1098" s="157"/>
      <c r="G1098" s="158"/>
      <c r="H1098" s="188"/>
      <c r="I1098" s="103">
        <v>3</v>
      </c>
      <c r="J1098" s="159">
        <v>3</v>
      </c>
      <c r="K1098" s="159">
        <f t="shared" si="80"/>
        <v>9</v>
      </c>
      <c r="L1098" s="139" t="str">
        <f t="shared" si="83"/>
        <v>Orta Risk</v>
      </c>
      <c r="M1098" s="192"/>
      <c r="N1098" s="228"/>
      <c r="O1098" s="160"/>
      <c r="P1098" s="160"/>
      <c r="Q1098" s="161" t="s">
        <v>132</v>
      </c>
      <c r="R1098" s="159">
        <v>1</v>
      </c>
      <c r="S1098" s="159">
        <v>3</v>
      </c>
      <c r="T1098" s="159">
        <f t="shared" si="81"/>
        <v>3</v>
      </c>
      <c r="U1098" s="134" t="str">
        <f t="shared" si="82"/>
        <v>Katlanılabilir Riskler</v>
      </c>
      <c r="V1098" s="162"/>
      <c r="W1098" s="163" t="s">
        <v>136</v>
      </c>
    </row>
    <row r="1099" spans="1:23" ht="135">
      <c r="A1099" s="154">
        <v>1096</v>
      </c>
      <c r="B1099" s="77"/>
      <c r="C1099" s="467"/>
      <c r="D1099" s="465" t="s">
        <v>26</v>
      </c>
      <c r="E1099" s="157"/>
      <c r="G1099" s="158"/>
      <c r="H1099" s="188"/>
      <c r="I1099" s="103">
        <v>3</v>
      </c>
      <c r="J1099" s="159">
        <v>3</v>
      </c>
      <c r="K1099" s="159">
        <f t="shared" si="80"/>
        <v>9</v>
      </c>
      <c r="L1099" s="139" t="str">
        <f t="shared" si="83"/>
        <v>Orta Risk</v>
      </c>
      <c r="M1099" s="192"/>
      <c r="N1099" s="228"/>
      <c r="O1099" s="160"/>
      <c r="P1099" s="160"/>
      <c r="Q1099" s="161" t="s">
        <v>132</v>
      </c>
      <c r="R1099" s="159">
        <v>1</v>
      </c>
      <c r="S1099" s="159">
        <v>3</v>
      </c>
      <c r="T1099" s="159">
        <f t="shared" si="81"/>
        <v>3</v>
      </c>
      <c r="U1099" s="134" t="str">
        <f t="shared" si="82"/>
        <v>Katlanılabilir Riskler</v>
      </c>
      <c r="V1099" s="162"/>
      <c r="W1099" s="163" t="s">
        <v>136</v>
      </c>
    </row>
    <row r="1100" spans="1:23" ht="135">
      <c r="A1100" s="413">
        <v>2001</v>
      </c>
      <c r="B1100" s="77"/>
      <c r="C1100" s="467" t="s">
        <v>5304</v>
      </c>
      <c r="D1100" s="465" t="s">
        <v>26</v>
      </c>
      <c r="E1100" s="438" t="s">
        <v>3613</v>
      </c>
      <c r="F1100" s="414" t="s">
        <v>3614</v>
      </c>
      <c r="G1100" s="442" t="s">
        <v>3615</v>
      </c>
      <c r="H1100" s="414" t="s">
        <v>3616</v>
      </c>
      <c r="I1100" s="413">
        <v>2</v>
      </c>
      <c r="J1100" s="413">
        <v>3</v>
      </c>
      <c r="K1100" s="159">
        <f t="shared" ref="K1065:K1109" si="84">I1100*J1100</f>
        <v>6</v>
      </c>
      <c r="L1100" s="139" t="str">
        <f t="shared" si="83"/>
        <v>Düşük Risk</v>
      </c>
      <c r="M1100" s="447" t="s">
        <v>4627</v>
      </c>
      <c r="N1100" s="448" t="s">
        <v>4628</v>
      </c>
      <c r="O1100" s="160"/>
      <c r="P1100" s="160"/>
      <c r="Q1100" s="449" t="s">
        <v>4629</v>
      </c>
      <c r="R1100" s="159">
        <v>1</v>
      </c>
      <c r="S1100" s="159">
        <v>3</v>
      </c>
      <c r="T1100" s="159">
        <f t="shared" si="81"/>
        <v>3</v>
      </c>
      <c r="U1100" s="134" t="str">
        <f t="shared" si="82"/>
        <v>Katlanılabilir Riskler</v>
      </c>
      <c r="V1100" s="162"/>
      <c r="W1100" s="163" t="s">
        <v>136</v>
      </c>
    </row>
    <row r="1101" spans="1:23" ht="135">
      <c r="A1101" s="413">
        <v>2002</v>
      </c>
      <c r="B1101" s="77"/>
      <c r="C1101" s="467" t="s">
        <v>5304</v>
      </c>
      <c r="D1101" s="465" t="s">
        <v>26</v>
      </c>
      <c r="E1101" s="438" t="s">
        <v>3613</v>
      </c>
      <c r="F1101" s="414" t="s">
        <v>3617</v>
      </c>
      <c r="G1101" s="442" t="s">
        <v>3615</v>
      </c>
      <c r="H1101" s="414" t="s">
        <v>3618</v>
      </c>
      <c r="I1101" s="413">
        <v>2</v>
      </c>
      <c r="J1101" s="413">
        <v>3</v>
      </c>
      <c r="K1101" s="159">
        <f t="shared" si="84"/>
        <v>6</v>
      </c>
      <c r="L1101" s="139" t="str">
        <f t="shared" si="83"/>
        <v>Düşük Risk</v>
      </c>
      <c r="M1101" s="447" t="s">
        <v>4630</v>
      </c>
      <c r="N1101" s="448" t="s">
        <v>4628</v>
      </c>
      <c r="O1101" s="160"/>
      <c r="P1101" s="160"/>
      <c r="Q1101" s="449" t="s">
        <v>132</v>
      </c>
      <c r="R1101" s="159">
        <v>1</v>
      </c>
      <c r="S1101" s="159">
        <v>3</v>
      </c>
      <c r="T1101" s="159">
        <f t="shared" si="81"/>
        <v>3</v>
      </c>
      <c r="U1101" s="134" t="str">
        <f t="shared" si="82"/>
        <v>Katlanılabilir Riskler</v>
      </c>
      <c r="V1101" s="162"/>
      <c r="W1101" s="163" t="s">
        <v>136</v>
      </c>
    </row>
    <row r="1102" spans="1:23" ht="135">
      <c r="A1102" s="413">
        <v>2003</v>
      </c>
      <c r="B1102" s="77"/>
      <c r="C1102" s="467" t="s">
        <v>5304</v>
      </c>
      <c r="D1102" s="465" t="s">
        <v>26</v>
      </c>
      <c r="E1102" s="438" t="s">
        <v>3613</v>
      </c>
      <c r="F1102" s="414" t="s">
        <v>3619</v>
      </c>
      <c r="G1102" s="442" t="s">
        <v>3615</v>
      </c>
      <c r="H1102" s="414" t="s">
        <v>3620</v>
      </c>
      <c r="I1102" s="413">
        <v>2</v>
      </c>
      <c r="J1102" s="413">
        <v>3</v>
      </c>
      <c r="K1102" s="159">
        <f t="shared" si="84"/>
        <v>6</v>
      </c>
      <c r="L1102" s="139" t="str">
        <f t="shared" si="83"/>
        <v>Düşük Risk</v>
      </c>
      <c r="M1102" s="447" t="s">
        <v>4631</v>
      </c>
      <c r="N1102" s="448" t="s">
        <v>4628</v>
      </c>
      <c r="O1102" s="160"/>
      <c r="P1102" s="160"/>
      <c r="Q1102" s="449" t="s">
        <v>132</v>
      </c>
      <c r="R1102" s="159">
        <v>1</v>
      </c>
      <c r="S1102" s="159">
        <v>3</v>
      </c>
      <c r="T1102" s="159">
        <f t="shared" si="81"/>
        <v>3</v>
      </c>
      <c r="U1102" s="134" t="str">
        <f t="shared" si="82"/>
        <v>Katlanılabilir Riskler</v>
      </c>
      <c r="V1102" s="162"/>
      <c r="W1102" s="163" t="s">
        <v>136</v>
      </c>
    </row>
    <row r="1103" spans="1:23" ht="278.25">
      <c r="A1103" s="413">
        <v>2004</v>
      </c>
      <c r="B1103" s="77"/>
      <c r="C1103" s="467" t="s">
        <v>5304</v>
      </c>
      <c r="D1103" s="465" t="s">
        <v>26</v>
      </c>
      <c r="E1103" s="438" t="s">
        <v>3613</v>
      </c>
      <c r="F1103" s="414" t="s">
        <v>3621</v>
      </c>
      <c r="G1103" s="442" t="s">
        <v>3622</v>
      </c>
      <c r="H1103" s="414" t="s">
        <v>3623</v>
      </c>
      <c r="I1103" s="413">
        <v>2</v>
      </c>
      <c r="J1103" s="413">
        <v>3</v>
      </c>
      <c r="K1103" s="159">
        <f t="shared" si="84"/>
        <v>6</v>
      </c>
      <c r="L1103" s="139" t="str">
        <f t="shared" si="83"/>
        <v>Düşük Risk</v>
      </c>
      <c r="M1103" s="447" t="s">
        <v>4632</v>
      </c>
      <c r="N1103" s="448" t="s">
        <v>4628</v>
      </c>
      <c r="O1103" s="160"/>
      <c r="P1103" s="160"/>
      <c r="Q1103" s="449" t="s">
        <v>132</v>
      </c>
      <c r="R1103" s="159">
        <v>1</v>
      </c>
      <c r="S1103" s="159">
        <v>3</v>
      </c>
      <c r="T1103" s="159">
        <f t="shared" si="81"/>
        <v>3</v>
      </c>
      <c r="U1103" s="134" t="str">
        <f t="shared" si="82"/>
        <v>Katlanılabilir Riskler</v>
      </c>
      <c r="V1103" s="162"/>
      <c r="W1103" s="163" t="s">
        <v>136</v>
      </c>
    </row>
    <row r="1104" spans="1:23" ht="135">
      <c r="A1104" s="413">
        <v>2005</v>
      </c>
      <c r="B1104" s="77"/>
      <c r="C1104" s="467" t="s">
        <v>5304</v>
      </c>
      <c r="D1104" s="465" t="s">
        <v>26</v>
      </c>
      <c r="E1104" s="438" t="s">
        <v>3613</v>
      </c>
      <c r="F1104" s="414" t="s">
        <v>3624</v>
      </c>
      <c r="G1104" s="442" t="s">
        <v>3615</v>
      </c>
      <c r="H1104" s="414" t="s">
        <v>3625</v>
      </c>
      <c r="I1104" s="413">
        <v>2</v>
      </c>
      <c r="J1104" s="413">
        <v>2</v>
      </c>
      <c r="K1104" s="159">
        <f t="shared" si="84"/>
        <v>4</v>
      </c>
      <c r="L1104" s="139" t="str">
        <f t="shared" si="83"/>
        <v>Düşük Risk</v>
      </c>
      <c r="M1104" s="447" t="s">
        <v>4633</v>
      </c>
      <c r="N1104" s="448" t="s">
        <v>4628</v>
      </c>
      <c r="O1104" s="160"/>
      <c r="P1104" s="160"/>
      <c r="Q1104" s="449" t="s">
        <v>132</v>
      </c>
      <c r="R1104" s="159">
        <v>1</v>
      </c>
      <c r="S1104" s="159">
        <v>3</v>
      </c>
      <c r="T1104" s="159">
        <f t="shared" si="81"/>
        <v>3</v>
      </c>
      <c r="U1104" s="134" t="str">
        <f t="shared" si="82"/>
        <v>Katlanılabilir Riskler</v>
      </c>
      <c r="V1104" s="162"/>
      <c r="W1104" s="163" t="s">
        <v>136</v>
      </c>
    </row>
    <row r="1105" spans="1:23" ht="278.25">
      <c r="A1105" s="413">
        <v>2006</v>
      </c>
      <c r="B1105" s="77"/>
      <c r="C1105" s="467" t="s">
        <v>5304</v>
      </c>
      <c r="D1105" s="465" t="s">
        <v>26</v>
      </c>
      <c r="E1105" s="438" t="s">
        <v>3613</v>
      </c>
      <c r="F1105" s="414" t="s">
        <v>3626</v>
      </c>
      <c r="G1105" s="442" t="s">
        <v>3622</v>
      </c>
      <c r="H1105" s="414" t="s">
        <v>3627</v>
      </c>
      <c r="I1105" s="413">
        <v>2</v>
      </c>
      <c r="J1105" s="413">
        <v>5</v>
      </c>
      <c r="K1105" s="159">
        <f t="shared" si="84"/>
        <v>10</v>
      </c>
      <c r="L1105" s="139" t="str">
        <f t="shared" si="83"/>
        <v>Orta Risk</v>
      </c>
      <c r="M1105" s="447" t="s">
        <v>4634</v>
      </c>
      <c r="N1105" s="448" t="s">
        <v>4635</v>
      </c>
      <c r="O1105" s="160"/>
      <c r="P1105" s="160"/>
      <c r="Q1105" s="449" t="s">
        <v>132</v>
      </c>
      <c r="R1105" s="159">
        <v>1</v>
      </c>
      <c r="S1105" s="159">
        <v>3</v>
      </c>
      <c r="T1105" s="159">
        <f t="shared" si="81"/>
        <v>3</v>
      </c>
      <c r="U1105" s="134" t="str">
        <f t="shared" si="82"/>
        <v>Katlanılabilir Riskler</v>
      </c>
      <c r="V1105" s="162"/>
      <c r="W1105" s="163" t="s">
        <v>136</v>
      </c>
    </row>
    <row r="1106" spans="1:23" ht="116.25" customHeight="1">
      <c r="A1106" s="413">
        <v>2007</v>
      </c>
      <c r="B1106" s="77"/>
      <c r="C1106" s="467" t="s">
        <v>5304</v>
      </c>
      <c r="D1106" s="465" t="s">
        <v>26</v>
      </c>
      <c r="E1106" s="438" t="s">
        <v>3613</v>
      </c>
      <c r="F1106" s="414" t="s">
        <v>3628</v>
      </c>
      <c r="G1106" s="442" t="s">
        <v>3622</v>
      </c>
      <c r="H1106" s="414" t="s">
        <v>3629</v>
      </c>
      <c r="I1106" s="413">
        <v>2</v>
      </c>
      <c r="J1106" s="413">
        <v>3</v>
      </c>
      <c r="K1106" s="159">
        <f t="shared" si="84"/>
        <v>6</v>
      </c>
      <c r="L1106" s="139" t="str">
        <f t="shared" si="83"/>
        <v>Düşük Risk</v>
      </c>
      <c r="M1106" s="447" t="s">
        <v>4636</v>
      </c>
      <c r="N1106" s="448" t="s">
        <v>4635</v>
      </c>
      <c r="O1106" s="160"/>
      <c r="P1106" s="160"/>
      <c r="Q1106" s="449" t="s">
        <v>132</v>
      </c>
      <c r="R1106" s="159">
        <v>1</v>
      </c>
      <c r="S1106" s="159">
        <v>3</v>
      </c>
      <c r="T1106" s="159">
        <f t="shared" si="81"/>
        <v>3</v>
      </c>
      <c r="U1106" s="134" t="str">
        <f t="shared" si="82"/>
        <v>Katlanılabilir Riskler</v>
      </c>
      <c r="V1106" s="162"/>
      <c r="W1106" s="163" t="s">
        <v>136</v>
      </c>
    </row>
    <row r="1107" spans="1:23" ht="135">
      <c r="A1107" s="413">
        <v>2008</v>
      </c>
      <c r="B1107" s="77"/>
      <c r="C1107" s="467" t="s">
        <v>5304</v>
      </c>
      <c r="D1107" s="465" t="s">
        <v>26</v>
      </c>
      <c r="E1107" s="438" t="s">
        <v>3613</v>
      </c>
      <c r="F1107" s="414" t="s">
        <v>3630</v>
      </c>
      <c r="G1107" s="442" t="s">
        <v>3615</v>
      </c>
      <c r="H1107" s="414" t="s">
        <v>3631</v>
      </c>
      <c r="I1107" s="413">
        <v>2</v>
      </c>
      <c r="J1107" s="413">
        <v>3</v>
      </c>
      <c r="K1107" s="159">
        <f t="shared" si="84"/>
        <v>6</v>
      </c>
      <c r="L1107" s="139" t="str">
        <f t="shared" si="83"/>
        <v>Düşük Risk</v>
      </c>
      <c r="M1107" s="447" t="s">
        <v>4637</v>
      </c>
      <c r="N1107" s="448" t="s">
        <v>4635</v>
      </c>
      <c r="O1107" s="160"/>
      <c r="P1107" s="160"/>
      <c r="Q1107" s="449" t="s">
        <v>132</v>
      </c>
      <c r="R1107" s="159">
        <v>1</v>
      </c>
      <c r="S1107" s="159">
        <v>3</v>
      </c>
      <c r="T1107" s="159">
        <f t="shared" si="81"/>
        <v>3</v>
      </c>
      <c r="U1107" s="134" t="str">
        <f t="shared" si="82"/>
        <v>Katlanılabilir Riskler</v>
      </c>
      <c r="V1107" s="162"/>
      <c r="W1107" s="163" t="s">
        <v>136</v>
      </c>
    </row>
    <row r="1108" spans="1:23" ht="278.25">
      <c r="A1108" s="413">
        <v>2009</v>
      </c>
      <c r="B1108" s="77"/>
      <c r="C1108" s="467" t="s">
        <v>5304</v>
      </c>
      <c r="D1108" s="465" t="s">
        <v>26</v>
      </c>
      <c r="E1108" s="438" t="s">
        <v>3613</v>
      </c>
      <c r="F1108" s="414" t="s">
        <v>3632</v>
      </c>
      <c r="G1108" s="442" t="s">
        <v>3622</v>
      </c>
      <c r="H1108" s="414" t="s">
        <v>3633</v>
      </c>
      <c r="I1108" s="413">
        <v>2</v>
      </c>
      <c r="J1108" s="413">
        <v>3</v>
      </c>
      <c r="K1108" s="159">
        <f t="shared" si="84"/>
        <v>6</v>
      </c>
      <c r="L1108" s="139" t="str">
        <f t="shared" si="83"/>
        <v>Düşük Risk</v>
      </c>
      <c r="M1108" s="447" t="s">
        <v>4638</v>
      </c>
      <c r="N1108" s="448" t="s">
        <v>4635</v>
      </c>
      <c r="O1108" s="160"/>
      <c r="P1108" s="160"/>
      <c r="Q1108" s="449" t="s">
        <v>132</v>
      </c>
      <c r="R1108" s="159">
        <v>1</v>
      </c>
      <c r="S1108" s="159">
        <v>3</v>
      </c>
      <c r="T1108" s="159">
        <f t="shared" si="81"/>
        <v>3</v>
      </c>
      <c r="U1108" s="134" t="str">
        <f t="shared" si="82"/>
        <v>Katlanılabilir Riskler</v>
      </c>
      <c r="V1108" s="162"/>
      <c r="W1108" s="163" t="s">
        <v>136</v>
      </c>
    </row>
    <row r="1109" spans="1:23" ht="278.25">
      <c r="A1109" s="413">
        <v>2010</v>
      </c>
      <c r="B1109" s="77"/>
      <c r="C1109" s="467" t="s">
        <v>5304</v>
      </c>
      <c r="D1109" s="465" t="s">
        <v>26</v>
      </c>
      <c r="E1109" s="438" t="s">
        <v>3634</v>
      </c>
      <c r="F1109" s="414" t="s">
        <v>3635</v>
      </c>
      <c r="G1109" s="442" t="s">
        <v>3622</v>
      </c>
      <c r="H1109" s="414" t="s">
        <v>3636</v>
      </c>
      <c r="I1109" s="413">
        <v>2</v>
      </c>
      <c r="J1109" s="413">
        <v>5</v>
      </c>
      <c r="K1109" s="159">
        <f t="shared" si="84"/>
        <v>10</v>
      </c>
      <c r="L1109" s="139" t="str">
        <f t="shared" si="83"/>
        <v>Orta Risk</v>
      </c>
      <c r="M1109" s="447" t="s">
        <v>4639</v>
      </c>
      <c r="N1109" s="448" t="s">
        <v>4635</v>
      </c>
      <c r="O1109" s="160"/>
      <c r="P1109" s="160"/>
      <c r="Q1109" s="449" t="s">
        <v>132</v>
      </c>
      <c r="R1109" s="159">
        <v>1</v>
      </c>
      <c r="S1109" s="159">
        <v>3</v>
      </c>
      <c r="T1109" s="159">
        <f t="shared" si="81"/>
        <v>3</v>
      </c>
      <c r="U1109" s="134" t="str">
        <f t="shared" si="82"/>
        <v>Katlanılabilir Riskler</v>
      </c>
      <c r="V1109" s="162"/>
      <c r="W1109" s="163" t="s">
        <v>136</v>
      </c>
    </row>
    <row r="1110" spans="1:23" ht="278.25">
      <c r="A1110" s="413">
        <v>2011</v>
      </c>
      <c r="B1110" s="77"/>
      <c r="C1110" s="467" t="s">
        <v>5304</v>
      </c>
      <c r="D1110" s="465" t="s">
        <v>26</v>
      </c>
      <c r="E1110" s="438" t="s">
        <v>3634</v>
      </c>
      <c r="F1110" s="414" t="s">
        <v>3637</v>
      </c>
      <c r="G1110" s="442" t="s">
        <v>3622</v>
      </c>
      <c r="H1110" s="414" t="s">
        <v>3636</v>
      </c>
      <c r="I1110" s="413">
        <v>2</v>
      </c>
      <c r="J1110" s="413">
        <v>5</v>
      </c>
      <c r="K1110" s="159">
        <f t="shared" ref="K1110:K1173" si="85">I1110*J1110</f>
        <v>10</v>
      </c>
      <c r="L1110" s="139" t="str">
        <f t="shared" si="83"/>
        <v>Orta Risk</v>
      </c>
      <c r="M1110" s="447" t="s">
        <v>4640</v>
      </c>
      <c r="N1110" s="448" t="s">
        <v>4635</v>
      </c>
      <c r="O1110" s="160"/>
      <c r="P1110" s="160"/>
      <c r="Q1110" s="449" t="s">
        <v>132</v>
      </c>
      <c r="R1110" s="159">
        <v>1</v>
      </c>
      <c r="S1110" s="159">
        <v>3</v>
      </c>
      <c r="T1110" s="159">
        <f t="shared" si="81"/>
        <v>3</v>
      </c>
      <c r="U1110" s="134" t="str">
        <f t="shared" si="82"/>
        <v>Katlanılabilir Riskler</v>
      </c>
      <c r="V1110" s="162"/>
      <c r="W1110" s="163" t="s">
        <v>136</v>
      </c>
    </row>
    <row r="1111" spans="1:23" ht="278.25">
      <c r="A1111" s="413">
        <v>2012</v>
      </c>
      <c r="B1111" s="77"/>
      <c r="C1111" s="467" t="s">
        <v>5304</v>
      </c>
      <c r="D1111" s="465" t="s">
        <v>26</v>
      </c>
      <c r="E1111" s="438" t="s">
        <v>3634</v>
      </c>
      <c r="F1111" s="414" t="s">
        <v>3638</v>
      </c>
      <c r="G1111" s="442" t="s">
        <v>3622</v>
      </c>
      <c r="H1111" s="414" t="s">
        <v>3639</v>
      </c>
      <c r="I1111" s="413">
        <v>3</v>
      </c>
      <c r="J1111" s="413">
        <v>4</v>
      </c>
      <c r="K1111" s="159">
        <f t="shared" si="85"/>
        <v>12</v>
      </c>
      <c r="L1111" s="139" t="str">
        <f t="shared" si="83"/>
        <v>Orta Risk</v>
      </c>
      <c r="M1111" s="447" t="s">
        <v>4641</v>
      </c>
      <c r="N1111" s="448" t="s">
        <v>4635</v>
      </c>
      <c r="O1111" s="160"/>
      <c r="P1111" s="160"/>
      <c r="Q1111" s="449" t="s">
        <v>132</v>
      </c>
      <c r="R1111" s="159">
        <v>1</v>
      </c>
      <c r="S1111" s="159">
        <v>3</v>
      </c>
      <c r="T1111" s="159">
        <f t="shared" si="81"/>
        <v>3</v>
      </c>
      <c r="U1111" s="134" t="str">
        <f t="shared" si="82"/>
        <v>Katlanılabilir Riskler</v>
      </c>
      <c r="V1111" s="162"/>
      <c r="W1111" s="163" t="s">
        <v>136</v>
      </c>
    </row>
    <row r="1112" spans="1:23" ht="135">
      <c r="A1112" s="413">
        <v>2013</v>
      </c>
      <c r="B1112" s="77"/>
      <c r="C1112" s="467" t="s">
        <v>5304</v>
      </c>
      <c r="D1112" s="465" t="s">
        <v>26</v>
      </c>
      <c r="E1112" s="439" t="s">
        <v>3640</v>
      </c>
      <c r="F1112" s="414" t="s">
        <v>3641</v>
      </c>
      <c r="G1112" s="442" t="s">
        <v>3615</v>
      </c>
      <c r="H1112" s="414" t="s">
        <v>3642</v>
      </c>
      <c r="I1112" s="413">
        <v>2</v>
      </c>
      <c r="J1112" s="413">
        <v>5</v>
      </c>
      <c r="K1112" s="159">
        <f t="shared" si="85"/>
        <v>10</v>
      </c>
      <c r="L1112" s="139" t="str">
        <f t="shared" si="83"/>
        <v>Orta Risk</v>
      </c>
      <c r="M1112" s="447" t="s">
        <v>4642</v>
      </c>
      <c r="N1112" s="448" t="s">
        <v>4643</v>
      </c>
      <c r="O1112" s="160"/>
      <c r="P1112" s="160"/>
      <c r="Q1112" s="449" t="s">
        <v>132</v>
      </c>
      <c r="R1112" s="159">
        <v>1</v>
      </c>
      <c r="S1112" s="159">
        <v>3</v>
      </c>
      <c r="T1112" s="159">
        <f t="shared" si="81"/>
        <v>3</v>
      </c>
      <c r="U1112" s="134" t="str">
        <f t="shared" si="82"/>
        <v>Katlanılabilir Riskler</v>
      </c>
      <c r="V1112" s="162"/>
      <c r="W1112" s="163" t="s">
        <v>136</v>
      </c>
    </row>
    <row r="1113" spans="1:23" ht="135">
      <c r="A1113" s="413">
        <v>2014</v>
      </c>
      <c r="B1113" s="77"/>
      <c r="C1113" s="467" t="s">
        <v>5304</v>
      </c>
      <c r="D1113" s="465" t="s">
        <v>26</v>
      </c>
      <c r="E1113" s="439" t="s">
        <v>3643</v>
      </c>
      <c r="F1113" s="414" t="s">
        <v>3644</v>
      </c>
      <c r="G1113" s="442" t="s">
        <v>3615</v>
      </c>
      <c r="H1113" s="414" t="s">
        <v>3645</v>
      </c>
      <c r="I1113" s="413">
        <v>2</v>
      </c>
      <c r="J1113" s="413">
        <v>3</v>
      </c>
      <c r="K1113" s="159">
        <f t="shared" si="85"/>
        <v>6</v>
      </c>
      <c r="L1113" s="139" t="str">
        <f t="shared" si="83"/>
        <v>Düşük Risk</v>
      </c>
      <c r="M1113" s="447" t="s">
        <v>4644</v>
      </c>
      <c r="N1113" s="448" t="s">
        <v>4645</v>
      </c>
      <c r="O1113" s="160"/>
      <c r="P1113" s="160"/>
      <c r="Q1113" s="449" t="s">
        <v>132</v>
      </c>
      <c r="R1113" s="159">
        <v>1</v>
      </c>
      <c r="S1113" s="159">
        <v>3</v>
      </c>
      <c r="T1113" s="159">
        <f t="shared" si="81"/>
        <v>3</v>
      </c>
      <c r="U1113" s="134" t="str">
        <f t="shared" si="82"/>
        <v>Katlanılabilir Riskler</v>
      </c>
      <c r="V1113" s="162"/>
      <c r="W1113" s="163" t="s">
        <v>136</v>
      </c>
    </row>
    <row r="1114" spans="1:23" ht="104.25" customHeight="1">
      <c r="A1114" s="413">
        <v>2015</v>
      </c>
      <c r="B1114" s="77"/>
      <c r="C1114" s="467" t="s">
        <v>5304</v>
      </c>
      <c r="D1114" s="465" t="s">
        <v>26</v>
      </c>
      <c r="E1114" s="438" t="s">
        <v>3646</v>
      </c>
      <c r="F1114" s="414" t="s">
        <v>3647</v>
      </c>
      <c r="G1114" s="442" t="s">
        <v>3648</v>
      </c>
      <c r="H1114" s="414" t="s">
        <v>3649</v>
      </c>
      <c r="I1114" s="413">
        <v>2</v>
      </c>
      <c r="J1114" s="413">
        <v>3</v>
      </c>
      <c r="K1114" s="159">
        <f t="shared" si="85"/>
        <v>6</v>
      </c>
      <c r="L1114" s="139" t="str">
        <f t="shared" si="83"/>
        <v>Düşük Risk</v>
      </c>
      <c r="M1114" s="447" t="s">
        <v>4646</v>
      </c>
      <c r="N1114" s="448" t="s">
        <v>4647</v>
      </c>
      <c r="O1114" s="160"/>
      <c r="P1114" s="160"/>
      <c r="Q1114" s="449" t="s">
        <v>132</v>
      </c>
      <c r="R1114" s="159">
        <v>1</v>
      </c>
      <c r="S1114" s="159">
        <v>3</v>
      </c>
      <c r="T1114" s="159">
        <f t="shared" si="81"/>
        <v>3</v>
      </c>
      <c r="U1114" s="134" t="str">
        <f t="shared" si="82"/>
        <v>Katlanılabilir Riskler</v>
      </c>
      <c r="V1114" s="162"/>
      <c r="W1114" s="163" t="s">
        <v>136</v>
      </c>
    </row>
    <row r="1115" spans="1:23" ht="237.75">
      <c r="A1115" s="413">
        <v>2016</v>
      </c>
      <c r="B1115" s="77"/>
      <c r="C1115" s="467" t="s">
        <v>5304</v>
      </c>
      <c r="D1115" s="465" t="s">
        <v>26</v>
      </c>
      <c r="E1115" s="438" t="s">
        <v>3646</v>
      </c>
      <c r="F1115" s="414" t="s">
        <v>3650</v>
      </c>
      <c r="G1115" s="442" t="s">
        <v>3651</v>
      </c>
      <c r="H1115" s="414" t="s">
        <v>3652</v>
      </c>
      <c r="I1115" s="413">
        <v>2</v>
      </c>
      <c r="J1115" s="413">
        <v>2</v>
      </c>
      <c r="K1115" s="159">
        <f t="shared" si="85"/>
        <v>4</v>
      </c>
      <c r="L1115" s="139" t="str">
        <f t="shared" si="83"/>
        <v>Düşük Risk</v>
      </c>
      <c r="M1115" s="447" t="s">
        <v>4648</v>
      </c>
      <c r="N1115" s="448" t="s">
        <v>4649</v>
      </c>
      <c r="O1115" s="160"/>
      <c r="P1115" s="160"/>
      <c r="Q1115" s="449" t="s">
        <v>132</v>
      </c>
      <c r="R1115" s="159">
        <v>1</v>
      </c>
      <c r="S1115" s="159">
        <v>3</v>
      </c>
      <c r="T1115" s="159">
        <f t="shared" si="81"/>
        <v>3</v>
      </c>
      <c r="U1115" s="134" t="str">
        <f t="shared" si="82"/>
        <v>Katlanılabilir Riskler</v>
      </c>
      <c r="V1115" s="162"/>
      <c r="W1115" s="163" t="s">
        <v>136</v>
      </c>
    </row>
    <row r="1116" spans="1:23" ht="278.25">
      <c r="A1116" s="413">
        <v>2017</v>
      </c>
      <c r="B1116" s="77"/>
      <c r="C1116" s="467" t="s">
        <v>5304</v>
      </c>
      <c r="D1116" s="465" t="s">
        <v>26</v>
      </c>
      <c r="E1116" s="438" t="s">
        <v>3646</v>
      </c>
      <c r="F1116" s="414" t="s">
        <v>3653</v>
      </c>
      <c r="G1116" s="442" t="s">
        <v>3622</v>
      </c>
      <c r="H1116" s="414" t="s">
        <v>3654</v>
      </c>
      <c r="I1116" s="413">
        <v>2</v>
      </c>
      <c r="J1116" s="413">
        <v>2</v>
      </c>
      <c r="K1116" s="159">
        <f t="shared" si="85"/>
        <v>4</v>
      </c>
      <c r="L1116" s="139" t="str">
        <f t="shared" si="83"/>
        <v>Düşük Risk</v>
      </c>
      <c r="M1116" s="447" t="s">
        <v>4650</v>
      </c>
      <c r="N1116" s="448" t="s">
        <v>4651</v>
      </c>
      <c r="O1116" s="160"/>
      <c r="P1116" s="160"/>
      <c r="Q1116" s="449" t="s">
        <v>132</v>
      </c>
      <c r="R1116" s="159">
        <v>1</v>
      </c>
      <c r="S1116" s="159">
        <v>3</v>
      </c>
      <c r="T1116" s="159">
        <f t="shared" si="81"/>
        <v>3</v>
      </c>
      <c r="U1116" s="134" t="str">
        <f t="shared" si="82"/>
        <v>Katlanılabilir Riskler</v>
      </c>
      <c r="V1116" s="162"/>
      <c r="W1116" s="163" t="s">
        <v>136</v>
      </c>
    </row>
    <row r="1117" spans="1:23" ht="235.5">
      <c r="A1117" s="413">
        <v>2018</v>
      </c>
      <c r="B1117" s="77"/>
      <c r="C1117" s="467" t="s">
        <v>5304</v>
      </c>
      <c r="D1117" s="465" t="s">
        <v>26</v>
      </c>
      <c r="E1117" s="438" t="s">
        <v>3655</v>
      </c>
      <c r="F1117" s="414" t="s">
        <v>3656</v>
      </c>
      <c r="G1117" s="442" t="s">
        <v>3648</v>
      </c>
      <c r="H1117" s="414" t="s">
        <v>3657</v>
      </c>
      <c r="I1117" s="413">
        <v>3</v>
      </c>
      <c r="J1117" s="413">
        <v>2</v>
      </c>
      <c r="K1117" s="159">
        <f t="shared" si="85"/>
        <v>6</v>
      </c>
      <c r="L1117" s="139" t="str">
        <f t="shared" si="83"/>
        <v>Düşük Risk</v>
      </c>
      <c r="M1117" s="447" t="s">
        <v>4652</v>
      </c>
      <c r="N1117" s="448" t="s">
        <v>4651</v>
      </c>
      <c r="O1117" s="160"/>
      <c r="P1117" s="160"/>
      <c r="Q1117" s="449" t="s">
        <v>132</v>
      </c>
      <c r="R1117" s="159">
        <v>1</v>
      </c>
      <c r="S1117" s="159">
        <v>3</v>
      </c>
      <c r="T1117" s="159">
        <f t="shared" si="81"/>
        <v>3</v>
      </c>
      <c r="U1117" s="134" t="str">
        <f t="shared" si="82"/>
        <v>Katlanılabilir Riskler</v>
      </c>
      <c r="V1117" s="162"/>
      <c r="W1117" s="163" t="s">
        <v>136</v>
      </c>
    </row>
    <row r="1118" spans="1:23" ht="278.25">
      <c r="A1118" s="413">
        <v>2019</v>
      </c>
      <c r="B1118" s="77"/>
      <c r="C1118" s="467" t="s">
        <v>5304</v>
      </c>
      <c r="D1118" s="465" t="s">
        <v>26</v>
      </c>
      <c r="E1118" s="439" t="s">
        <v>3655</v>
      </c>
      <c r="F1118" s="414" t="s">
        <v>3658</v>
      </c>
      <c r="G1118" s="442" t="s">
        <v>3622</v>
      </c>
      <c r="H1118" s="414" t="s">
        <v>3659</v>
      </c>
      <c r="I1118" s="413">
        <v>2</v>
      </c>
      <c r="J1118" s="413">
        <v>2</v>
      </c>
      <c r="K1118" s="159">
        <f t="shared" si="85"/>
        <v>4</v>
      </c>
      <c r="L1118" s="139" t="str">
        <f t="shared" si="83"/>
        <v>Düşük Risk</v>
      </c>
      <c r="M1118" s="447" t="s">
        <v>4653</v>
      </c>
      <c r="N1118" s="448" t="s">
        <v>4654</v>
      </c>
      <c r="O1118" s="160"/>
      <c r="P1118" s="160"/>
      <c r="Q1118" s="449" t="s">
        <v>132</v>
      </c>
      <c r="R1118" s="159">
        <v>1</v>
      </c>
      <c r="S1118" s="159">
        <v>3</v>
      </c>
      <c r="T1118" s="159">
        <f t="shared" si="81"/>
        <v>3</v>
      </c>
      <c r="U1118" s="134" t="str">
        <f t="shared" si="82"/>
        <v>Katlanılabilir Riskler</v>
      </c>
      <c r="V1118" s="162"/>
      <c r="W1118" s="163" t="s">
        <v>136</v>
      </c>
    </row>
    <row r="1119" spans="1:23" ht="278.25">
      <c r="A1119" s="413">
        <v>2020</v>
      </c>
      <c r="B1119" s="77"/>
      <c r="C1119" s="467" t="s">
        <v>5304</v>
      </c>
      <c r="D1119" s="465" t="s">
        <v>26</v>
      </c>
      <c r="E1119" s="438" t="s">
        <v>3646</v>
      </c>
      <c r="F1119" s="414" t="s">
        <v>3660</v>
      </c>
      <c r="G1119" s="442" t="s">
        <v>3622</v>
      </c>
      <c r="H1119" s="414" t="s">
        <v>3661</v>
      </c>
      <c r="I1119" s="413">
        <v>2</v>
      </c>
      <c r="J1119" s="413">
        <v>2</v>
      </c>
      <c r="K1119" s="159">
        <f t="shared" si="85"/>
        <v>4</v>
      </c>
      <c r="L1119" s="139" t="str">
        <f t="shared" si="83"/>
        <v>Düşük Risk</v>
      </c>
      <c r="M1119" s="447" t="s">
        <v>4655</v>
      </c>
      <c r="N1119" s="448" t="s">
        <v>4656</v>
      </c>
      <c r="O1119" s="160"/>
      <c r="P1119" s="160"/>
      <c r="Q1119" s="449" t="s">
        <v>132</v>
      </c>
      <c r="R1119" s="159">
        <v>1</v>
      </c>
      <c r="S1119" s="159">
        <v>3</v>
      </c>
      <c r="T1119" s="159">
        <f t="shared" si="81"/>
        <v>3</v>
      </c>
      <c r="U1119" s="134" t="str">
        <f t="shared" si="82"/>
        <v>Katlanılabilir Riskler</v>
      </c>
      <c r="V1119" s="162"/>
      <c r="W1119" s="163" t="s">
        <v>136</v>
      </c>
    </row>
    <row r="1120" spans="1:23" ht="278.25">
      <c r="A1120" s="413">
        <v>2021</v>
      </c>
      <c r="B1120" s="77"/>
      <c r="C1120" s="467" t="s">
        <v>5304</v>
      </c>
      <c r="D1120" s="465" t="s">
        <v>26</v>
      </c>
      <c r="E1120" s="439" t="s">
        <v>3643</v>
      </c>
      <c r="F1120" s="414" t="s">
        <v>3662</v>
      </c>
      <c r="G1120" s="442" t="s">
        <v>3663</v>
      </c>
      <c r="H1120" s="414" t="s">
        <v>3664</v>
      </c>
      <c r="I1120" s="413">
        <v>2</v>
      </c>
      <c r="J1120" s="413">
        <v>2</v>
      </c>
      <c r="K1120" s="159">
        <f t="shared" si="85"/>
        <v>4</v>
      </c>
      <c r="L1120" s="139" t="str">
        <f t="shared" si="83"/>
        <v>Düşük Risk</v>
      </c>
      <c r="M1120" s="447" t="s">
        <v>4657</v>
      </c>
      <c r="N1120" s="448" t="s">
        <v>4635</v>
      </c>
      <c r="O1120" s="160"/>
      <c r="P1120" s="160"/>
      <c r="Q1120" s="449" t="s">
        <v>132</v>
      </c>
      <c r="R1120" s="159">
        <v>1</v>
      </c>
      <c r="S1120" s="159">
        <v>3</v>
      </c>
      <c r="T1120" s="159">
        <f t="shared" si="81"/>
        <v>3</v>
      </c>
      <c r="U1120" s="134" t="str">
        <f t="shared" si="82"/>
        <v>Katlanılabilir Riskler</v>
      </c>
      <c r="V1120" s="162"/>
      <c r="W1120" s="163" t="s">
        <v>136</v>
      </c>
    </row>
    <row r="1121" spans="1:23" ht="157.5">
      <c r="A1121" s="413">
        <v>2022</v>
      </c>
      <c r="B1121" s="77"/>
      <c r="C1121" s="467" t="s">
        <v>5304</v>
      </c>
      <c r="D1121" s="465" t="s">
        <v>26</v>
      </c>
      <c r="E1121" s="438" t="s">
        <v>3643</v>
      </c>
      <c r="F1121" s="414" t="s">
        <v>3665</v>
      </c>
      <c r="G1121" s="442" t="s">
        <v>3666</v>
      </c>
      <c r="H1121" s="414" t="s">
        <v>3667</v>
      </c>
      <c r="I1121" s="413">
        <v>2</v>
      </c>
      <c r="J1121" s="413">
        <v>3</v>
      </c>
      <c r="K1121" s="159">
        <f t="shared" si="85"/>
        <v>6</v>
      </c>
      <c r="L1121" s="139" t="str">
        <f t="shared" si="83"/>
        <v>Düşük Risk</v>
      </c>
      <c r="M1121" s="450" t="s">
        <v>4658</v>
      </c>
      <c r="N1121" s="448" t="s">
        <v>4659</v>
      </c>
      <c r="O1121" s="160"/>
      <c r="P1121" s="160"/>
      <c r="Q1121" s="449" t="s">
        <v>132</v>
      </c>
      <c r="R1121" s="159">
        <v>1</v>
      </c>
      <c r="S1121" s="159">
        <v>3</v>
      </c>
      <c r="T1121" s="159">
        <f t="shared" si="81"/>
        <v>3</v>
      </c>
      <c r="U1121" s="134" t="str">
        <f t="shared" si="82"/>
        <v>Katlanılabilir Riskler</v>
      </c>
      <c r="V1121" s="162"/>
      <c r="W1121" s="163" t="s">
        <v>136</v>
      </c>
    </row>
    <row r="1122" spans="1:23" ht="141.75">
      <c r="A1122" s="413">
        <v>2023</v>
      </c>
      <c r="B1122" s="77"/>
      <c r="C1122" s="467" t="s">
        <v>5304</v>
      </c>
      <c r="D1122" s="465" t="s">
        <v>26</v>
      </c>
      <c r="E1122" s="438" t="s">
        <v>3643</v>
      </c>
      <c r="F1122" s="414" t="s">
        <v>3668</v>
      </c>
      <c r="G1122" s="442" t="s">
        <v>3615</v>
      </c>
      <c r="H1122" s="414" t="s">
        <v>3669</v>
      </c>
      <c r="I1122" s="413">
        <v>4</v>
      </c>
      <c r="J1122" s="413">
        <v>3</v>
      </c>
      <c r="K1122" s="159">
        <f t="shared" si="85"/>
        <v>12</v>
      </c>
      <c r="L1122" s="139" t="str">
        <f t="shared" si="83"/>
        <v>Orta Risk</v>
      </c>
      <c r="M1122" s="447" t="s">
        <v>4660</v>
      </c>
      <c r="N1122" s="448" t="s">
        <v>4635</v>
      </c>
      <c r="O1122" s="160"/>
      <c r="P1122" s="160"/>
      <c r="Q1122" s="449" t="s">
        <v>132</v>
      </c>
      <c r="R1122" s="159">
        <v>1</v>
      </c>
      <c r="S1122" s="159">
        <v>3</v>
      </c>
      <c r="T1122" s="159">
        <f t="shared" si="81"/>
        <v>3</v>
      </c>
      <c r="U1122" s="134" t="str">
        <f t="shared" si="82"/>
        <v>Katlanılabilir Riskler</v>
      </c>
      <c r="V1122" s="162"/>
      <c r="W1122" s="163" t="s">
        <v>136</v>
      </c>
    </row>
    <row r="1123" spans="1:23" ht="135">
      <c r="A1123" s="413">
        <v>2024</v>
      </c>
      <c r="B1123" s="77"/>
      <c r="C1123" s="467" t="s">
        <v>5304</v>
      </c>
      <c r="D1123" s="465" t="s">
        <v>26</v>
      </c>
      <c r="E1123" s="438" t="s">
        <v>3643</v>
      </c>
      <c r="F1123" s="414" t="s">
        <v>3670</v>
      </c>
      <c r="G1123" s="442" t="s">
        <v>3671</v>
      </c>
      <c r="H1123" s="414" t="s">
        <v>3672</v>
      </c>
      <c r="I1123" s="413">
        <v>3</v>
      </c>
      <c r="J1123" s="413">
        <v>4</v>
      </c>
      <c r="K1123" s="159">
        <f t="shared" si="85"/>
        <v>12</v>
      </c>
      <c r="L1123" s="139" t="str">
        <f t="shared" si="83"/>
        <v>Orta Risk</v>
      </c>
      <c r="M1123" s="447" t="s">
        <v>4661</v>
      </c>
      <c r="N1123" s="448" t="s">
        <v>4635</v>
      </c>
      <c r="O1123" s="160"/>
      <c r="P1123" s="160"/>
      <c r="Q1123" s="449" t="s">
        <v>132</v>
      </c>
      <c r="R1123" s="159">
        <v>1</v>
      </c>
      <c r="S1123" s="159">
        <v>3</v>
      </c>
      <c r="T1123" s="159">
        <f t="shared" si="81"/>
        <v>3</v>
      </c>
      <c r="U1123" s="134" t="str">
        <f t="shared" si="82"/>
        <v>Katlanılabilir Riskler</v>
      </c>
      <c r="V1123" s="162"/>
      <c r="W1123" s="163" t="s">
        <v>136</v>
      </c>
    </row>
    <row r="1124" spans="1:23" ht="278.25">
      <c r="A1124" s="413">
        <v>2025</v>
      </c>
      <c r="B1124" s="77"/>
      <c r="C1124" s="467" t="s">
        <v>5304</v>
      </c>
      <c r="D1124" s="465" t="s">
        <v>26</v>
      </c>
      <c r="E1124" s="438" t="s">
        <v>3673</v>
      </c>
      <c r="F1124" s="414" t="s">
        <v>3674</v>
      </c>
      <c r="G1124" s="442" t="s">
        <v>3622</v>
      </c>
      <c r="H1124" s="415" t="s">
        <v>3675</v>
      </c>
      <c r="I1124" s="413">
        <v>2</v>
      </c>
      <c r="J1124" s="413">
        <v>3</v>
      </c>
      <c r="K1124" s="159">
        <f t="shared" si="85"/>
        <v>6</v>
      </c>
      <c r="L1124" s="139" t="str">
        <f t="shared" si="83"/>
        <v>Düşük Risk</v>
      </c>
      <c r="M1124" s="447" t="s">
        <v>4662</v>
      </c>
      <c r="N1124" s="448" t="s">
        <v>4663</v>
      </c>
      <c r="O1124" s="160"/>
      <c r="P1124" s="160"/>
      <c r="Q1124" s="449" t="s">
        <v>132</v>
      </c>
      <c r="R1124" s="159">
        <v>1</v>
      </c>
      <c r="S1124" s="159">
        <v>3</v>
      </c>
      <c r="T1124" s="159">
        <f t="shared" si="81"/>
        <v>3</v>
      </c>
      <c r="U1124" s="134" t="str">
        <f t="shared" si="82"/>
        <v>Katlanılabilir Riskler</v>
      </c>
      <c r="V1124" s="162"/>
      <c r="W1124" s="163" t="s">
        <v>136</v>
      </c>
    </row>
    <row r="1125" spans="1:23" ht="135">
      <c r="A1125" s="413">
        <v>2026</v>
      </c>
      <c r="B1125" s="77"/>
      <c r="C1125" s="467" t="s">
        <v>5304</v>
      </c>
      <c r="D1125" s="465" t="s">
        <v>26</v>
      </c>
      <c r="E1125" s="438" t="s">
        <v>3643</v>
      </c>
      <c r="F1125" s="414" t="s">
        <v>3676</v>
      </c>
      <c r="G1125" s="443" t="s">
        <v>3677</v>
      </c>
      <c r="H1125" s="416" t="s">
        <v>3678</v>
      </c>
      <c r="I1125" s="417">
        <v>3</v>
      </c>
      <c r="J1125" s="413">
        <v>3</v>
      </c>
      <c r="K1125" s="159">
        <f t="shared" si="85"/>
        <v>9</v>
      </c>
      <c r="L1125" s="139" t="str">
        <f t="shared" si="83"/>
        <v>Orta Risk</v>
      </c>
      <c r="M1125" s="447" t="s">
        <v>4664</v>
      </c>
      <c r="N1125" s="448" t="s">
        <v>4635</v>
      </c>
      <c r="O1125" s="160"/>
      <c r="P1125" s="160"/>
      <c r="Q1125" s="449" t="s">
        <v>132</v>
      </c>
      <c r="R1125" s="159">
        <v>1</v>
      </c>
      <c r="S1125" s="159">
        <v>3</v>
      </c>
      <c r="T1125" s="159">
        <f t="shared" si="81"/>
        <v>3</v>
      </c>
      <c r="U1125" s="134" t="str">
        <f t="shared" si="82"/>
        <v>Katlanılabilir Riskler</v>
      </c>
      <c r="V1125" s="162"/>
      <c r="W1125" s="163" t="s">
        <v>136</v>
      </c>
    </row>
    <row r="1126" spans="1:23" ht="135">
      <c r="A1126" s="413">
        <v>2027</v>
      </c>
      <c r="B1126" s="77"/>
      <c r="C1126" s="467" t="s">
        <v>5304</v>
      </c>
      <c r="D1126" s="465" t="s">
        <v>26</v>
      </c>
      <c r="E1126" s="438" t="s">
        <v>3655</v>
      </c>
      <c r="F1126" s="414" t="s">
        <v>3679</v>
      </c>
      <c r="G1126" s="442" t="s">
        <v>3677</v>
      </c>
      <c r="H1126" s="414" t="s">
        <v>3680</v>
      </c>
      <c r="I1126" s="413">
        <v>2</v>
      </c>
      <c r="J1126" s="413">
        <v>3</v>
      </c>
      <c r="K1126" s="159">
        <f t="shared" si="85"/>
        <v>6</v>
      </c>
      <c r="L1126" s="139" t="str">
        <f t="shared" si="83"/>
        <v>Düşük Risk</v>
      </c>
      <c r="M1126" s="447" t="s">
        <v>4665</v>
      </c>
      <c r="N1126" s="448" t="s">
        <v>4635</v>
      </c>
      <c r="O1126" s="160"/>
      <c r="P1126" s="160"/>
      <c r="Q1126" s="449" t="s">
        <v>132</v>
      </c>
      <c r="R1126" s="159">
        <v>1</v>
      </c>
      <c r="S1126" s="159">
        <v>3</v>
      </c>
      <c r="T1126" s="159">
        <f t="shared" si="81"/>
        <v>3</v>
      </c>
      <c r="U1126" s="134" t="str">
        <f t="shared" si="82"/>
        <v>Katlanılabilir Riskler</v>
      </c>
      <c r="V1126" s="162"/>
      <c r="W1126" s="163" t="s">
        <v>136</v>
      </c>
    </row>
    <row r="1127" spans="1:23" ht="135">
      <c r="A1127" s="413">
        <v>2028</v>
      </c>
      <c r="B1127" s="77"/>
      <c r="C1127" s="467" t="s">
        <v>5304</v>
      </c>
      <c r="D1127" s="465" t="s">
        <v>26</v>
      </c>
      <c r="E1127" s="438" t="s">
        <v>3681</v>
      </c>
      <c r="F1127" s="414" t="s">
        <v>3682</v>
      </c>
      <c r="G1127" s="442" t="s">
        <v>3683</v>
      </c>
      <c r="H1127" s="414" t="s">
        <v>3684</v>
      </c>
      <c r="I1127" s="413">
        <v>3</v>
      </c>
      <c r="J1127" s="413">
        <v>5</v>
      </c>
      <c r="K1127" s="159">
        <f t="shared" si="85"/>
        <v>15</v>
      </c>
      <c r="L1127" s="139" t="str">
        <f t="shared" si="83"/>
        <v>Yüksek Seviye</v>
      </c>
      <c r="M1127" s="447" t="s">
        <v>4666</v>
      </c>
      <c r="N1127" s="448" t="s">
        <v>4635</v>
      </c>
      <c r="O1127" s="160"/>
      <c r="P1127" s="160"/>
      <c r="Q1127" s="449" t="s">
        <v>132</v>
      </c>
      <c r="R1127" s="159">
        <v>1</v>
      </c>
      <c r="S1127" s="159">
        <v>3</v>
      </c>
      <c r="T1127" s="159">
        <f t="shared" si="81"/>
        <v>3</v>
      </c>
      <c r="U1127" s="134" t="str">
        <f t="shared" si="82"/>
        <v>Katlanılabilir Riskler</v>
      </c>
      <c r="V1127" s="162"/>
      <c r="W1127" s="163" t="s">
        <v>136</v>
      </c>
    </row>
    <row r="1128" spans="1:23" ht="278.25">
      <c r="A1128" s="413">
        <v>2029</v>
      </c>
      <c r="B1128" s="77"/>
      <c r="C1128" s="467" t="s">
        <v>5304</v>
      </c>
      <c r="D1128" s="465" t="s">
        <v>26</v>
      </c>
      <c r="E1128" s="438" t="s">
        <v>3643</v>
      </c>
      <c r="F1128" s="418" t="s">
        <v>3685</v>
      </c>
      <c r="G1128" s="442" t="s">
        <v>3622</v>
      </c>
      <c r="H1128" s="414" t="s">
        <v>3680</v>
      </c>
      <c r="I1128" s="413">
        <v>2</v>
      </c>
      <c r="J1128" s="413">
        <v>3</v>
      </c>
      <c r="K1128" s="159">
        <f t="shared" si="85"/>
        <v>6</v>
      </c>
      <c r="L1128" s="139" t="str">
        <f t="shared" si="83"/>
        <v>Düşük Risk</v>
      </c>
      <c r="M1128" s="447" t="s">
        <v>4667</v>
      </c>
      <c r="N1128" s="448" t="s">
        <v>4635</v>
      </c>
      <c r="O1128" s="160"/>
      <c r="P1128" s="160"/>
      <c r="Q1128" s="449" t="s">
        <v>132</v>
      </c>
      <c r="R1128" s="159">
        <v>1</v>
      </c>
      <c r="S1128" s="159">
        <v>3</v>
      </c>
      <c r="T1128" s="159">
        <f t="shared" si="81"/>
        <v>3</v>
      </c>
      <c r="U1128" s="134" t="str">
        <f t="shared" si="82"/>
        <v>Katlanılabilir Riskler</v>
      </c>
      <c r="V1128" s="162"/>
      <c r="W1128" s="163" t="s">
        <v>136</v>
      </c>
    </row>
    <row r="1129" spans="1:23" ht="278.25">
      <c r="A1129" s="413">
        <v>2030</v>
      </c>
      <c r="B1129" s="77"/>
      <c r="C1129" s="467" t="s">
        <v>5304</v>
      </c>
      <c r="D1129" s="465" t="s">
        <v>26</v>
      </c>
      <c r="E1129" s="438" t="s">
        <v>3643</v>
      </c>
      <c r="F1129" s="414" t="s">
        <v>3686</v>
      </c>
      <c r="G1129" s="442" t="s">
        <v>3622</v>
      </c>
      <c r="H1129" s="414" t="s">
        <v>3687</v>
      </c>
      <c r="I1129" s="413">
        <v>2</v>
      </c>
      <c r="J1129" s="413">
        <v>1</v>
      </c>
      <c r="K1129" s="159">
        <f t="shared" si="85"/>
        <v>2</v>
      </c>
      <c r="L1129" s="139" t="str">
        <f t="shared" si="83"/>
        <v>Düşük Risk</v>
      </c>
      <c r="M1129" s="447" t="s">
        <v>4668</v>
      </c>
      <c r="N1129" s="448" t="s">
        <v>4669</v>
      </c>
      <c r="O1129" s="160"/>
      <c r="P1129" s="160"/>
      <c r="Q1129" s="449" t="s">
        <v>132</v>
      </c>
      <c r="R1129" s="159">
        <v>1</v>
      </c>
      <c r="S1129" s="159">
        <v>3</v>
      </c>
      <c r="T1129" s="159">
        <f t="shared" ref="T1129:T1192" si="86">R1129*S1129</f>
        <v>3</v>
      </c>
      <c r="U1129" s="134" t="str">
        <f t="shared" ref="U1129:U1192" si="87">IF(T1129&lt;=2,"Önemsiz Riskler",IF(T1129&lt;=6,"Katlanılabilir Riskler",IF(T1129&lt;=12,"Orta Düzeydeki Riskler",IF(T1129&lt;=20,"Önemli Riskler",IF(T1129&lt;=25,"Kabul Edilemez Riskler")))))</f>
        <v>Katlanılabilir Riskler</v>
      </c>
      <c r="V1129" s="162"/>
      <c r="W1129" s="163" t="s">
        <v>136</v>
      </c>
    </row>
    <row r="1130" spans="1:23" ht="278.25">
      <c r="A1130" s="413">
        <v>2031</v>
      </c>
      <c r="B1130" s="77"/>
      <c r="C1130" s="467" t="s">
        <v>5304</v>
      </c>
      <c r="D1130" s="465" t="s">
        <v>26</v>
      </c>
      <c r="E1130" s="438" t="s">
        <v>3646</v>
      </c>
      <c r="F1130" s="414" t="s">
        <v>3688</v>
      </c>
      <c r="G1130" s="442" t="s">
        <v>3622</v>
      </c>
      <c r="H1130" s="414" t="s">
        <v>3689</v>
      </c>
      <c r="I1130" s="413">
        <v>2</v>
      </c>
      <c r="J1130" s="413">
        <v>4</v>
      </c>
      <c r="K1130" s="159">
        <f t="shared" si="85"/>
        <v>8</v>
      </c>
      <c r="L1130" s="139" t="str">
        <f t="shared" si="83"/>
        <v>Orta Risk</v>
      </c>
      <c r="M1130" s="447" t="s">
        <v>4670</v>
      </c>
      <c r="N1130" s="448" t="s">
        <v>4669</v>
      </c>
      <c r="O1130" s="160"/>
      <c r="P1130" s="160"/>
      <c r="Q1130" s="449" t="s">
        <v>132</v>
      </c>
      <c r="R1130" s="159">
        <v>1</v>
      </c>
      <c r="S1130" s="159">
        <v>3</v>
      </c>
      <c r="T1130" s="159">
        <f t="shared" si="86"/>
        <v>3</v>
      </c>
      <c r="U1130" s="134" t="str">
        <f t="shared" si="87"/>
        <v>Katlanılabilir Riskler</v>
      </c>
      <c r="V1130" s="162"/>
      <c r="W1130" s="163" t="s">
        <v>136</v>
      </c>
    </row>
    <row r="1131" spans="1:23" ht="278.25">
      <c r="A1131" s="413">
        <v>2032</v>
      </c>
      <c r="B1131" s="77"/>
      <c r="C1131" s="467" t="s">
        <v>5304</v>
      </c>
      <c r="D1131" s="465" t="s">
        <v>26</v>
      </c>
      <c r="E1131" s="438" t="s">
        <v>3643</v>
      </c>
      <c r="F1131" s="414" t="s">
        <v>3690</v>
      </c>
      <c r="G1131" s="442" t="s">
        <v>3622</v>
      </c>
      <c r="H1131" s="414" t="s">
        <v>3691</v>
      </c>
      <c r="I1131" s="413">
        <v>2</v>
      </c>
      <c r="J1131" s="413">
        <v>2</v>
      </c>
      <c r="K1131" s="159">
        <f t="shared" si="85"/>
        <v>4</v>
      </c>
      <c r="L1131" s="139" t="str">
        <f t="shared" si="83"/>
        <v>Düşük Risk</v>
      </c>
      <c r="M1131" s="447" t="s">
        <v>4671</v>
      </c>
      <c r="N1131" s="448" t="s">
        <v>4669</v>
      </c>
      <c r="O1131" s="160"/>
      <c r="P1131" s="160"/>
      <c r="Q1131" s="449" t="s">
        <v>132</v>
      </c>
      <c r="R1131" s="159">
        <v>1</v>
      </c>
      <c r="S1131" s="159">
        <v>3</v>
      </c>
      <c r="T1131" s="159">
        <f t="shared" si="86"/>
        <v>3</v>
      </c>
      <c r="U1131" s="134" t="str">
        <f t="shared" si="87"/>
        <v>Katlanılabilir Riskler</v>
      </c>
      <c r="V1131" s="162"/>
      <c r="W1131" s="163" t="s">
        <v>136</v>
      </c>
    </row>
    <row r="1132" spans="1:23" ht="278.25">
      <c r="A1132" s="413">
        <v>2033</v>
      </c>
      <c r="B1132" s="77"/>
      <c r="C1132" s="467" t="s">
        <v>5304</v>
      </c>
      <c r="D1132" s="465" t="s">
        <v>26</v>
      </c>
      <c r="E1132" s="438" t="s">
        <v>3646</v>
      </c>
      <c r="F1132" s="414" t="s">
        <v>3692</v>
      </c>
      <c r="G1132" s="442" t="s">
        <v>3622</v>
      </c>
      <c r="H1132" s="414" t="s">
        <v>3693</v>
      </c>
      <c r="I1132" s="419">
        <v>1</v>
      </c>
      <c r="J1132" s="419">
        <v>4</v>
      </c>
      <c r="K1132" s="159">
        <f t="shared" si="85"/>
        <v>4</v>
      </c>
      <c r="L1132" s="139" t="str">
        <f t="shared" si="83"/>
        <v>Düşük Risk</v>
      </c>
      <c r="M1132" s="450" t="s">
        <v>4672</v>
      </c>
      <c r="N1132" s="448" t="s">
        <v>4635</v>
      </c>
      <c r="O1132" s="160"/>
      <c r="P1132" s="160"/>
      <c r="Q1132" s="449" t="s">
        <v>132</v>
      </c>
      <c r="R1132" s="159">
        <v>1</v>
      </c>
      <c r="S1132" s="159">
        <v>3</v>
      </c>
      <c r="T1132" s="159">
        <f t="shared" si="86"/>
        <v>3</v>
      </c>
      <c r="U1132" s="134" t="str">
        <f t="shared" si="87"/>
        <v>Katlanılabilir Riskler</v>
      </c>
      <c r="V1132" s="162"/>
      <c r="W1132" s="163" t="s">
        <v>136</v>
      </c>
    </row>
    <row r="1133" spans="1:23" ht="278.25">
      <c r="A1133" s="413">
        <v>2034</v>
      </c>
      <c r="B1133" s="77"/>
      <c r="C1133" s="467" t="s">
        <v>5304</v>
      </c>
      <c r="D1133" s="465" t="s">
        <v>26</v>
      </c>
      <c r="E1133" s="438" t="s">
        <v>3643</v>
      </c>
      <c r="F1133" s="414" t="s">
        <v>3694</v>
      </c>
      <c r="G1133" s="442" t="s">
        <v>3622</v>
      </c>
      <c r="H1133" s="414" t="s">
        <v>3695</v>
      </c>
      <c r="I1133" s="413">
        <v>3</v>
      </c>
      <c r="J1133" s="413">
        <v>3</v>
      </c>
      <c r="K1133" s="159">
        <f t="shared" si="85"/>
        <v>9</v>
      </c>
      <c r="L1133" s="139" t="str">
        <f t="shared" si="83"/>
        <v>Orta Risk</v>
      </c>
      <c r="M1133" s="447" t="s">
        <v>4673</v>
      </c>
      <c r="N1133" s="448" t="s">
        <v>4635</v>
      </c>
      <c r="O1133" s="160"/>
      <c r="P1133" s="160"/>
      <c r="Q1133" s="449" t="s">
        <v>132</v>
      </c>
      <c r="R1133" s="159">
        <v>1</v>
      </c>
      <c r="S1133" s="159">
        <v>3</v>
      </c>
      <c r="T1133" s="159">
        <f t="shared" si="86"/>
        <v>3</v>
      </c>
      <c r="U1133" s="134" t="str">
        <f t="shared" si="87"/>
        <v>Katlanılabilir Riskler</v>
      </c>
      <c r="V1133" s="162"/>
      <c r="W1133" s="163" t="s">
        <v>136</v>
      </c>
    </row>
    <row r="1134" spans="1:23" ht="278.25">
      <c r="A1134" s="413">
        <v>2035</v>
      </c>
      <c r="B1134" s="77"/>
      <c r="C1134" s="467" t="s">
        <v>5304</v>
      </c>
      <c r="D1134" s="465" t="s">
        <v>26</v>
      </c>
      <c r="E1134" s="438" t="s">
        <v>3643</v>
      </c>
      <c r="F1134" s="414" t="s">
        <v>3696</v>
      </c>
      <c r="G1134" s="442" t="s">
        <v>3622</v>
      </c>
      <c r="H1134" s="414" t="s">
        <v>3697</v>
      </c>
      <c r="I1134" s="413">
        <v>3</v>
      </c>
      <c r="J1134" s="413">
        <v>5</v>
      </c>
      <c r="K1134" s="159">
        <f t="shared" si="85"/>
        <v>15</v>
      </c>
      <c r="L1134" s="139" t="str">
        <f t="shared" si="83"/>
        <v>Yüksek Seviye</v>
      </c>
      <c r="M1134" s="447" t="s">
        <v>4674</v>
      </c>
      <c r="N1134" s="448" t="s">
        <v>4635</v>
      </c>
      <c r="O1134" s="160"/>
      <c r="P1134" s="160"/>
      <c r="Q1134" s="449" t="s">
        <v>132</v>
      </c>
      <c r="R1134" s="159">
        <v>1</v>
      </c>
      <c r="S1134" s="159">
        <v>3</v>
      </c>
      <c r="T1134" s="159">
        <f t="shared" si="86"/>
        <v>3</v>
      </c>
      <c r="U1134" s="134" t="str">
        <f t="shared" si="87"/>
        <v>Katlanılabilir Riskler</v>
      </c>
      <c r="V1134" s="162"/>
      <c r="W1134" s="163" t="s">
        <v>136</v>
      </c>
    </row>
    <row r="1135" spans="1:23" ht="138">
      <c r="A1135" s="413">
        <v>2036</v>
      </c>
      <c r="B1135" s="77"/>
      <c r="C1135" s="467" t="s">
        <v>5304</v>
      </c>
      <c r="D1135" s="465" t="s">
        <v>26</v>
      </c>
      <c r="E1135" s="438" t="s">
        <v>3643</v>
      </c>
      <c r="F1135" s="414" t="s">
        <v>3698</v>
      </c>
      <c r="G1135" s="442" t="s">
        <v>3699</v>
      </c>
      <c r="H1135" s="414" t="s">
        <v>3700</v>
      </c>
      <c r="I1135" s="420">
        <v>3</v>
      </c>
      <c r="J1135" s="420">
        <v>4</v>
      </c>
      <c r="K1135" s="159">
        <f t="shared" si="85"/>
        <v>12</v>
      </c>
      <c r="L1135" s="139" t="str">
        <f t="shared" si="83"/>
        <v>Orta Risk</v>
      </c>
      <c r="M1135" s="447" t="s">
        <v>4675</v>
      </c>
      <c r="N1135" s="448" t="s">
        <v>4676</v>
      </c>
      <c r="O1135" s="160"/>
      <c r="P1135" s="160"/>
      <c r="Q1135" s="449" t="s">
        <v>132</v>
      </c>
      <c r="R1135" s="159">
        <v>1</v>
      </c>
      <c r="S1135" s="159">
        <v>3</v>
      </c>
      <c r="T1135" s="159">
        <f t="shared" si="86"/>
        <v>3</v>
      </c>
      <c r="U1135" s="134" t="str">
        <f t="shared" si="87"/>
        <v>Katlanılabilir Riskler</v>
      </c>
      <c r="V1135" s="162"/>
      <c r="W1135" s="163" t="s">
        <v>136</v>
      </c>
    </row>
    <row r="1136" spans="1:23" ht="278.25">
      <c r="A1136" s="413">
        <v>2037</v>
      </c>
      <c r="B1136" s="77"/>
      <c r="C1136" s="467" t="s">
        <v>5304</v>
      </c>
      <c r="D1136" s="465" t="s">
        <v>26</v>
      </c>
      <c r="E1136" s="438" t="s">
        <v>3701</v>
      </c>
      <c r="F1136" s="414" t="s">
        <v>3702</v>
      </c>
      <c r="G1136" s="442" t="s">
        <v>3622</v>
      </c>
      <c r="H1136" s="414" t="s">
        <v>3703</v>
      </c>
      <c r="I1136" s="413">
        <v>3</v>
      </c>
      <c r="J1136" s="413">
        <v>5</v>
      </c>
      <c r="K1136" s="159">
        <f t="shared" si="85"/>
        <v>15</v>
      </c>
      <c r="L1136" s="139" t="str">
        <f t="shared" si="83"/>
        <v>Yüksek Seviye</v>
      </c>
      <c r="M1136" s="447" t="s">
        <v>4677</v>
      </c>
      <c r="N1136" s="448" t="s">
        <v>4635</v>
      </c>
      <c r="O1136" s="160"/>
      <c r="P1136" s="160"/>
      <c r="Q1136" s="449" t="s">
        <v>132</v>
      </c>
      <c r="R1136" s="159">
        <v>1</v>
      </c>
      <c r="S1136" s="159">
        <v>3</v>
      </c>
      <c r="T1136" s="159">
        <f t="shared" si="86"/>
        <v>3</v>
      </c>
      <c r="U1136" s="134" t="str">
        <f t="shared" si="87"/>
        <v>Katlanılabilir Riskler</v>
      </c>
      <c r="V1136" s="162"/>
      <c r="W1136" s="163" t="s">
        <v>136</v>
      </c>
    </row>
    <row r="1137" spans="1:23" ht="278.25">
      <c r="A1137" s="413">
        <v>2038</v>
      </c>
      <c r="B1137" s="77"/>
      <c r="C1137" s="467" t="s">
        <v>5304</v>
      </c>
      <c r="D1137" s="465" t="s">
        <v>26</v>
      </c>
      <c r="E1137" s="438" t="s">
        <v>3704</v>
      </c>
      <c r="F1137" s="414" t="s">
        <v>3705</v>
      </c>
      <c r="G1137" s="442" t="s">
        <v>3622</v>
      </c>
      <c r="H1137" s="414" t="s">
        <v>3706</v>
      </c>
      <c r="I1137" s="413">
        <v>3</v>
      </c>
      <c r="J1137" s="413">
        <v>4</v>
      </c>
      <c r="K1137" s="159">
        <f t="shared" si="85"/>
        <v>12</v>
      </c>
      <c r="L1137" s="139" t="str">
        <f t="shared" si="83"/>
        <v>Orta Risk</v>
      </c>
      <c r="M1137" s="447" t="s">
        <v>4678</v>
      </c>
      <c r="N1137" s="448" t="s">
        <v>4635</v>
      </c>
      <c r="O1137" s="160"/>
      <c r="P1137" s="160"/>
      <c r="Q1137" s="449" t="s">
        <v>132</v>
      </c>
      <c r="R1137" s="159">
        <v>1</v>
      </c>
      <c r="S1137" s="159">
        <v>3</v>
      </c>
      <c r="T1137" s="159">
        <f t="shared" si="86"/>
        <v>3</v>
      </c>
      <c r="U1137" s="134" t="str">
        <f t="shared" si="87"/>
        <v>Katlanılabilir Riskler</v>
      </c>
      <c r="V1137" s="162"/>
      <c r="W1137" s="163" t="s">
        <v>136</v>
      </c>
    </row>
    <row r="1138" spans="1:23" ht="278.25">
      <c r="A1138" s="413">
        <v>2039</v>
      </c>
      <c r="B1138" s="77"/>
      <c r="C1138" s="467" t="s">
        <v>5304</v>
      </c>
      <c r="D1138" s="465" t="s">
        <v>26</v>
      </c>
      <c r="E1138" s="438" t="s">
        <v>3707</v>
      </c>
      <c r="F1138" s="414" t="s">
        <v>3708</v>
      </c>
      <c r="G1138" s="442" t="s">
        <v>3622</v>
      </c>
      <c r="H1138" s="414" t="s">
        <v>3709</v>
      </c>
      <c r="I1138" s="413">
        <v>3</v>
      </c>
      <c r="J1138" s="413">
        <v>2</v>
      </c>
      <c r="K1138" s="159">
        <f t="shared" si="85"/>
        <v>6</v>
      </c>
      <c r="L1138" s="139" t="str">
        <f t="shared" si="83"/>
        <v>Düşük Risk</v>
      </c>
      <c r="M1138" s="447" t="s">
        <v>4679</v>
      </c>
      <c r="N1138" s="448" t="s">
        <v>4635</v>
      </c>
      <c r="O1138" s="160"/>
      <c r="P1138" s="160"/>
      <c r="Q1138" s="449" t="s">
        <v>132</v>
      </c>
      <c r="R1138" s="159">
        <v>1</v>
      </c>
      <c r="S1138" s="159">
        <v>3</v>
      </c>
      <c r="T1138" s="159">
        <f t="shared" si="86"/>
        <v>3</v>
      </c>
      <c r="U1138" s="134" t="str">
        <f t="shared" si="87"/>
        <v>Katlanılabilir Riskler</v>
      </c>
      <c r="V1138" s="162"/>
      <c r="W1138" s="163" t="s">
        <v>136</v>
      </c>
    </row>
    <row r="1139" spans="1:23" ht="278.25">
      <c r="A1139" s="413">
        <v>2040</v>
      </c>
      <c r="B1139" s="77"/>
      <c r="C1139" s="467" t="s">
        <v>5304</v>
      </c>
      <c r="D1139" s="465" t="s">
        <v>26</v>
      </c>
      <c r="E1139" s="438" t="s">
        <v>3710</v>
      </c>
      <c r="F1139" s="414" t="s">
        <v>3711</v>
      </c>
      <c r="G1139" s="442" t="s">
        <v>3622</v>
      </c>
      <c r="H1139" s="414" t="s">
        <v>3712</v>
      </c>
      <c r="I1139" s="413">
        <v>3</v>
      </c>
      <c r="J1139" s="413">
        <v>5</v>
      </c>
      <c r="K1139" s="159">
        <f t="shared" si="85"/>
        <v>15</v>
      </c>
      <c r="L1139" s="139" t="str">
        <f t="shared" si="83"/>
        <v>Yüksek Seviye</v>
      </c>
      <c r="M1139" s="447" t="s">
        <v>4680</v>
      </c>
      <c r="N1139" s="448" t="s">
        <v>4635</v>
      </c>
      <c r="O1139" s="160"/>
      <c r="P1139" s="160"/>
      <c r="Q1139" s="449" t="s">
        <v>132</v>
      </c>
      <c r="R1139" s="159">
        <v>1</v>
      </c>
      <c r="S1139" s="159">
        <v>3</v>
      </c>
      <c r="T1139" s="159">
        <f t="shared" si="86"/>
        <v>3</v>
      </c>
      <c r="U1139" s="134" t="str">
        <f t="shared" si="87"/>
        <v>Katlanılabilir Riskler</v>
      </c>
      <c r="V1139" s="162"/>
      <c r="W1139" s="163" t="s">
        <v>136</v>
      </c>
    </row>
    <row r="1140" spans="1:23" ht="278.25">
      <c r="A1140" s="413">
        <v>2041</v>
      </c>
      <c r="B1140" s="77"/>
      <c r="C1140" s="467" t="s">
        <v>5304</v>
      </c>
      <c r="D1140" s="465" t="s">
        <v>26</v>
      </c>
      <c r="E1140" s="439" t="s">
        <v>3704</v>
      </c>
      <c r="F1140" s="414" t="s">
        <v>3713</v>
      </c>
      <c r="G1140" s="442" t="s">
        <v>3622</v>
      </c>
      <c r="H1140" s="414" t="s">
        <v>3714</v>
      </c>
      <c r="I1140" s="420">
        <v>3</v>
      </c>
      <c r="J1140" s="420">
        <v>5</v>
      </c>
      <c r="K1140" s="159">
        <f t="shared" si="85"/>
        <v>15</v>
      </c>
      <c r="L1140" s="139" t="str">
        <f t="shared" si="83"/>
        <v>Yüksek Seviye</v>
      </c>
      <c r="M1140" s="447" t="s">
        <v>4681</v>
      </c>
      <c r="N1140" s="448" t="s">
        <v>4635</v>
      </c>
      <c r="O1140" s="160"/>
      <c r="P1140" s="160"/>
      <c r="Q1140" s="449" t="s">
        <v>132</v>
      </c>
      <c r="R1140" s="159">
        <v>1</v>
      </c>
      <c r="S1140" s="159">
        <v>3</v>
      </c>
      <c r="T1140" s="159">
        <f t="shared" si="86"/>
        <v>3</v>
      </c>
      <c r="U1140" s="134" t="str">
        <f t="shared" si="87"/>
        <v>Katlanılabilir Riskler</v>
      </c>
      <c r="V1140" s="162"/>
      <c r="W1140" s="163" t="s">
        <v>136</v>
      </c>
    </row>
    <row r="1141" spans="1:23" ht="278.25">
      <c r="A1141" s="413">
        <v>2042</v>
      </c>
      <c r="B1141" s="77"/>
      <c r="C1141" s="467" t="s">
        <v>5304</v>
      </c>
      <c r="D1141" s="465" t="s">
        <v>26</v>
      </c>
      <c r="E1141" s="439" t="s">
        <v>3715</v>
      </c>
      <c r="F1141" s="414" t="s">
        <v>3716</v>
      </c>
      <c r="G1141" s="442" t="s">
        <v>3622</v>
      </c>
      <c r="H1141" s="414" t="s">
        <v>3717</v>
      </c>
      <c r="I1141" s="413">
        <v>3</v>
      </c>
      <c r="J1141" s="413">
        <v>5</v>
      </c>
      <c r="K1141" s="159">
        <f t="shared" si="85"/>
        <v>15</v>
      </c>
      <c r="L1141" s="139" t="str">
        <f t="shared" si="83"/>
        <v>Yüksek Seviye</v>
      </c>
      <c r="M1141" s="447" t="s">
        <v>4682</v>
      </c>
      <c r="N1141" s="448" t="s">
        <v>4635</v>
      </c>
      <c r="O1141" s="160"/>
      <c r="P1141" s="160"/>
      <c r="Q1141" s="449" t="s">
        <v>132</v>
      </c>
      <c r="R1141" s="159">
        <v>1</v>
      </c>
      <c r="S1141" s="159">
        <v>3</v>
      </c>
      <c r="T1141" s="159">
        <f t="shared" si="86"/>
        <v>3</v>
      </c>
      <c r="U1141" s="134" t="str">
        <f t="shared" si="87"/>
        <v>Katlanılabilir Riskler</v>
      </c>
      <c r="V1141" s="162"/>
      <c r="W1141" s="163" t="s">
        <v>136</v>
      </c>
    </row>
    <row r="1142" spans="1:23" ht="278.25">
      <c r="A1142" s="413">
        <v>2043</v>
      </c>
      <c r="B1142" s="77"/>
      <c r="C1142" s="467" t="s">
        <v>5304</v>
      </c>
      <c r="D1142" s="465" t="s">
        <v>26</v>
      </c>
      <c r="E1142" s="439" t="s">
        <v>3704</v>
      </c>
      <c r="F1142" s="414" t="s">
        <v>3718</v>
      </c>
      <c r="G1142" s="442" t="s">
        <v>3622</v>
      </c>
      <c r="H1142" s="414" t="s">
        <v>3719</v>
      </c>
      <c r="I1142" s="419">
        <v>2</v>
      </c>
      <c r="J1142" s="419">
        <v>5</v>
      </c>
      <c r="K1142" s="159">
        <f t="shared" si="85"/>
        <v>10</v>
      </c>
      <c r="L1142" s="139" t="str">
        <f t="shared" si="83"/>
        <v>Orta Risk</v>
      </c>
      <c r="M1142" s="450" t="s">
        <v>4683</v>
      </c>
      <c r="N1142" s="448" t="s">
        <v>4635</v>
      </c>
      <c r="O1142" s="160"/>
      <c r="P1142" s="160"/>
      <c r="Q1142" s="449" t="s">
        <v>132</v>
      </c>
      <c r="R1142" s="159">
        <v>1</v>
      </c>
      <c r="S1142" s="159">
        <v>3</v>
      </c>
      <c r="T1142" s="159">
        <f t="shared" si="86"/>
        <v>3</v>
      </c>
      <c r="U1142" s="134" t="str">
        <f t="shared" si="87"/>
        <v>Katlanılabilir Riskler</v>
      </c>
      <c r="V1142" s="162"/>
      <c r="W1142" s="163" t="s">
        <v>136</v>
      </c>
    </row>
    <row r="1143" spans="1:23" ht="278.25">
      <c r="A1143" s="413">
        <v>2044</v>
      </c>
      <c r="B1143" s="77"/>
      <c r="C1143" s="467" t="s">
        <v>5304</v>
      </c>
      <c r="D1143" s="465" t="s">
        <v>26</v>
      </c>
      <c r="E1143" s="439" t="s">
        <v>3720</v>
      </c>
      <c r="F1143" s="414" t="s">
        <v>3721</v>
      </c>
      <c r="G1143" s="442" t="s">
        <v>3622</v>
      </c>
      <c r="H1143" s="414" t="s">
        <v>3722</v>
      </c>
      <c r="I1143" s="413">
        <v>2</v>
      </c>
      <c r="J1143" s="413">
        <v>5</v>
      </c>
      <c r="K1143" s="159">
        <f t="shared" si="85"/>
        <v>10</v>
      </c>
      <c r="L1143" s="139" t="str">
        <f t="shared" si="83"/>
        <v>Orta Risk</v>
      </c>
      <c r="M1143" s="447" t="s">
        <v>4684</v>
      </c>
      <c r="N1143" s="448" t="s">
        <v>4685</v>
      </c>
      <c r="O1143" s="160"/>
      <c r="P1143" s="160"/>
      <c r="Q1143" s="449" t="s">
        <v>132</v>
      </c>
      <c r="R1143" s="159">
        <v>1</v>
      </c>
      <c r="S1143" s="159">
        <v>3</v>
      </c>
      <c r="T1143" s="159">
        <f t="shared" si="86"/>
        <v>3</v>
      </c>
      <c r="U1143" s="134" t="str">
        <f t="shared" si="87"/>
        <v>Katlanılabilir Riskler</v>
      </c>
      <c r="V1143" s="162"/>
      <c r="W1143" s="163" t="s">
        <v>136</v>
      </c>
    </row>
    <row r="1144" spans="1:23" ht="278.25">
      <c r="A1144" s="413">
        <v>2045</v>
      </c>
      <c r="B1144" s="77"/>
      <c r="C1144" s="467" t="s">
        <v>5304</v>
      </c>
      <c r="D1144" s="465" t="s">
        <v>26</v>
      </c>
      <c r="E1144" s="439" t="s">
        <v>3720</v>
      </c>
      <c r="F1144" s="414" t="s">
        <v>3723</v>
      </c>
      <c r="G1144" s="442" t="s">
        <v>3622</v>
      </c>
      <c r="H1144" s="414" t="s">
        <v>3724</v>
      </c>
      <c r="I1144" s="413">
        <v>2</v>
      </c>
      <c r="J1144" s="413">
        <v>5</v>
      </c>
      <c r="K1144" s="159">
        <f t="shared" si="85"/>
        <v>10</v>
      </c>
      <c r="L1144" s="139" t="str">
        <f t="shared" si="83"/>
        <v>Orta Risk</v>
      </c>
      <c r="M1144" s="447" t="s">
        <v>4686</v>
      </c>
      <c r="N1144" s="448" t="s">
        <v>4685</v>
      </c>
      <c r="O1144" s="160"/>
      <c r="P1144" s="160"/>
      <c r="Q1144" s="449" t="s">
        <v>132</v>
      </c>
      <c r="R1144" s="159">
        <v>1</v>
      </c>
      <c r="S1144" s="159">
        <v>3</v>
      </c>
      <c r="T1144" s="159">
        <f t="shared" si="86"/>
        <v>3</v>
      </c>
      <c r="U1144" s="134" t="str">
        <f t="shared" si="87"/>
        <v>Katlanılabilir Riskler</v>
      </c>
      <c r="V1144" s="162"/>
      <c r="W1144" s="163" t="s">
        <v>136</v>
      </c>
    </row>
    <row r="1145" spans="1:23" ht="278.25">
      <c r="A1145" s="413">
        <v>2046</v>
      </c>
      <c r="B1145" s="77"/>
      <c r="C1145" s="467" t="s">
        <v>5304</v>
      </c>
      <c r="D1145" s="465" t="s">
        <v>26</v>
      </c>
      <c r="E1145" s="439" t="s">
        <v>3720</v>
      </c>
      <c r="F1145" s="414" t="s">
        <v>3725</v>
      </c>
      <c r="G1145" s="442" t="s">
        <v>3622</v>
      </c>
      <c r="H1145" s="414" t="s">
        <v>3726</v>
      </c>
      <c r="I1145" s="413">
        <v>2</v>
      </c>
      <c r="J1145" s="413">
        <v>4</v>
      </c>
      <c r="K1145" s="159">
        <f t="shared" si="85"/>
        <v>8</v>
      </c>
      <c r="L1145" s="139" t="str">
        <f t="shared" si="83"/>
        <v>Orta Risk</v>
      </c>
      <c r="M1145" s="447" t="s">
        <v>4687</v>
      </c>
      <c r="N1145" s="448" t="s">
        <v>4685</v>
      </c>
      <c r="O1145" s="160"/>
      <c r="P1145" s="160"/>
      <c r="Q1145" s="449" t="s">
        <v>132</v>
      </c>
      <c r="R1145" s="159">
        <v>1</v>
      </c>
      <c r="S1145" s="159">
        <v>3</v>
      </c>
      <c r="T1145" s="159">
        <f t="shared" si="86"/>
        <v>3</v>
      </c>
      <c r="U1145" s="134" t="str">
        <f t="shared" si="87"/>
        <v>Katlanılabilir Riskler</v>
      </c>
      <c r="V1145" s="162"/>
      <c r="W1145" s="163" t="s">
        <v>136</v>
      </c>
    </row>
    <row r="1146" spans="1:23" ht="278.25">
      <c r="A1146" s="413">
        <v>2047</v>
      </c>
      <c r="B1146" s="77"/>
      <c r="C1146" s="467" t="s">
        <v>5304</v>
      </c>
      <c r="D1146" s="465" t="s">
        <v>26</v>
      </c>
      <c r="E1146" s="439" t="s">
        <v>3720</v>
      </c>
      <c r="F1146" s="414" t="s">
        <v>3727</v>
      </c>
      <c r="G1146" s="442" t="s">
        <v>3622</v>
      </c>
      <c r="H1146" s="414" t="s">
        <v>3728</v>
      </c>
      <c r="I1146" s="413">
        <v>3</v>
      </c>
      <c r="J1146" s="413">
        <v>5</v>
      </c>
      <c r="K1146" s="159">
        <f t="shared" si="85"/>
        <v>15</v>
      </c>
      <c r="L1146" s="139" t="str">
        <f t="shared" si="83"/>
        <v>Yüksek Seviye</v>
      </c>
      <c r="M1146" s="447" t="s">
        <v>4688</v>
      </c>
      <c r="N1146" s="448" t="s">
        <v>4685</v>
      </c>
      <c r="O1146" s="160"/>
      <c r="P1146" s="160"/>
      <c r="Q1146" s="449" t="s">
        <v>132</v>
      </c>
      <c r="R1146" s="159">
        <v>1</v>
      </c>
      <c r="S1146" s="159">
        <v>3</v>
      </c>
      <c r="T1146" s="159">
        <f t="shared" si="86"/>
        <v>3</v>
      </c>
      <c r="U1146" s="134" t="str">
        <f t="shared" si="87"/>
        <v>Katlanılabilir Riskler</v>
      </c>
      <c r="V1146" s="162"/>
      <c r="W1146" s="163" t="s">
        <v>136</v>
      </c>
    </row>
    <row r="1147" spans="1:23" ht="278.25">
      <c r="A1147" s="413">
        <v>2048</v>
      </c>
      <c r="B1147" s="77"/>
      <c r="C1147" s="467" t="s">
        <v>5304</v>
      </c>
      <c r="D1147" s="465" t="s">
        <v>26</v>
      </c>
      <c r="E1147" s="439" t="s">
        <v>3720</v>
      </c>
      <c r="F1147" s="414" t="s">
        <v>3729</v>
      </c>
      <c r="G1147" s="442" t="s">
        <v>3622</v>
      </c>
      <c r="H1147" s="414" t="s">
        <v>3730</v>
      </c>
      <c r="I1147" s="413">
        <v>2</v>
      </c>
      <c r="J1147" s="413">
        <v>1</v>
      </c>
      <c r="K1147" s="159">
        <f t="shared" si="85"/>
        <v>2</v>
      </c>
      <c r="L1147" s="139" t="str">
        <f t="shared" si="83"/>
        <v>Düşük Risk</v>
      </c>
      <c r="M1147" s="447" t="s">
        <v>4689</v>
      </c>
      <c r="N1147" s="448" t="s">
        <v>4685</v>
      </c>
      <c r="O1147" s="160"/>
      <c r="P1147" s="160"/>
      <c r="Q1147" s="449" t="s">
        <v>132</v>
      </c>
      <c r="R1147" s="159">
        <v>1</v>
      </c>
      <c r="S1147" s="159">
        <v>3</v>
      </c>
      <c r="T1147" s="159">
        <f t="shared" si="86"/>
        <v>3</v>
      </c>
      <c r="U1147" s="134" t="str">
        <f t="shared" si="87"/>
        <v>Katlanılabilir Riskler</v>
      </c>
      <c r="V1147" s="162"/>
      <c r="W1147" s="163" t="s">
        <v>136</v>
      </c>
    </row>
    <row r="1148" spans="1:23" ht="278.25">
      <c r="A1148" s="413">
        <v>2049</v>
      </c>
      <c r="B1148" s="77"/>
      <c r="C1148" s="467" t="s">
        <v>5304</v>
      </c>
      <c r="D1148" s="465" t="s">
        <v>26</v>
      </c>
      <c r="E1148" s="438" t="s">
        <v>3731</v>
      </c>
      <c r="F1148" s="414" t="s">
        <v>3732</v>
      </c>
      <c r="G1148" s="442" t="s">
        <v>3622</v>
      </c>
      <c r="H1148" s="414" t="s">
        <v>3733</v>
      </c>
      <c r="I1148" s="413">
        <v>2</v>
      </c>
      <c r="J1148" s="413">
        <v>5</v>
      </c>
      <c r="K1148" s="159">
        <f t="shared" si="85"/>
        <v>10</v>
      </c>
      <c r="L1148" s="139" t="str">
        <f t="shared" si="83"/>
        <v>Orta Risk</v>
      </c>
      <c r="M1148" s="447" t="s">
        <v>4690</v>
      </c>
      <c r="N1148" s="448" t="s">
        <v>4691</v>
      </c>
      <c r="O1148" s="160"/>
      <c r="P1148" s="160"/>
      <c r="Q1148" s="449" t="s">
        <v>132</v>
      </c>
      <c r="R1148" s="159">
        <v>1</v>
      </c>
      <c r="S1148" s="159">
        <v>3</v>
      </c>
      <c r="T1148" s="159">
        <f t="shared" si="86"/>
        <v>3</v>
      </c>
      <c r="U1148" s="134" t="str">
        <f t="shared" si="87"/>
        <v>Katlanılabilir Riskler</v>
      </c>
      <c r="V1148" s="162"/>
      <c r="W1148" s="163" t="s">
        <v>136</v>
      </c>
    </row>
    <row r="1149" spans="1:23" ht="278.25">
      <c r="A1149" s="413">
        <v>2050</v>
      </c>
      <c r="B1149" s="77"/>
      <c r="C1149" s="467" t="s">
        <v>5304</v>
      </c>
      <c r="D1149" s="465" t="s">
        <v>26</v>
      </c>
      <c r="E1149" s="438" t="s">
        <v>3731</v>
      </c>
      <c r="F1149" s="414" t="s">
        <v>3734</v>
      </c>
      <c r="G1149" s="442" t="s">
        <v>3622</v>
      </c>
      <c r="H1149" s="414" t="s">
        <v>3735</v>
      </c>
      <c r="I1149" s="413">
        <v>2</v>
      </c>
      <c r="J1149" s="413">
        <v>5</v>
      </c>
      <c r="K1149" s="159">
        <f t="shared" si="85"/>
        <v>10</v>
      </c>
      <c r="L1149" s="139" t="str">
        <f t="shared" si="83"/>
        <v>Orta Risk</v>
      </c>
      <c r="M1149" s="447" t="s">
        <v>4692</v>
      </c>
      <c r="N1149" s="448" t="s">
        <v>4691</v>
      </c>
      <c r="O1149" s="160"/>
      <c r="P1149" s="160"/>
      <c r="Q1149" s="449" t="s">
        <v>132</v>
      </c>
      <c r="R1149" s="159">
        <v>1</v>
      </c>
      <c r="S1149" s="159">
        <v>3</v>
      </c>
      <c r="T1149" s="159">
        <f t="shared" si="86"/>
        <v>3</v>
      </c>
      <c r="U1149" s="134" t="str">
        <f t="shared" si="87"/>
        <v>Katlanılabilir Riskler</v>
      </c>
      <c r="V1149" s="162"/>
      <c r="W1149" s="163" t="s">
        <v>136</v>
      </c>
    </row>
    <row r="1150" spans="1:23" ht="278.25">
      <c r="A1150" s="413">
        <v>2051</v>
      </c>
      <c r="B1150" s="77"/>
      <c r="C1150" s="467" t="s">
        <v>5304</v>
      </c>
      <c r="D1150" s="465" t="s">
        <v>26</v>
      </c>
      <c r="E1150" s="438" t="s">
        <v>3731</v>
      </c>
      <c r="F1150" s="414" t="s">
        <v>3736</v>
      </c>
      <c r="G1150" s="442" t="s">
        <v>3622</v>
      </c>
      <c r="H1150" s="414" t="s">
        <v>3737</v>
      </c>
      <c r="I1150" s="413">
        <v>2</v>
      </c>
      <c r="J1150" s="413">
        <v>5</v>
      </c>
      <c r="K1150" s="159">
        <f t="shared" si="85"/>
        <v>10</v>
      </c>
      <c r="L1150" s="139" t="str">
        <f t="shared" si="83"/>
        <v>Orta Risk</v>
      </c>
      <c r="M1150" s="447" t="s">
        <v>4693</v>
      </c>
      <c r="N1150" s="448" t="s">
        <v>4635</v>
      </c>
      <c r="O1150" s="160"/>
      <c r="P1150" s="160"/>
      <c r="Q1150" s="449" t="s">
        <v>132</v>
      </c>
      <c r="R1150" s="159">
        <v>1</v>
      </c>
      <c r="S1150" s="159">
        <v>3</v>
      </c>
      <c r="T1150" s="159">
        <f t="shared" si="86"/>
        <v>3</v>
      </c>
      <c r="U1150" s="134" t="str">
        <f t="shared" si="87"/>
        <v>Katlanılabilir Riskler</v>
      </c>
      <c r="V1150" s="162"/>
      <c r="W1150" s="163" t="s">
        <v>136</v>
      </c>
    </row>
    <row r="1151" spans="1:23" ht="278.25">
      <c r="A1151" s="413">
        <v>2052</v>
      </c>
      <c r="B1151" s="77"/>
      <c r="C1151" s="467" t="s">
        <v>5304</v>
      </c>
      <c r="D1151" s="465" t="s">
        <v>26</v>
      </c>
      <c r="E1151" s="438" t="s">
        <v>3731</v>
      </c>
      <c r="F1151" s="414" t="s">
        <v>3738</v>
      </c>
      <c r="G1151" s="442" t="s">
        <v>3622</v>
      </c>
      <c r="H1151" s="414" t="s">
        <v>3733</v>
      </c>
      <c r="I1151" s="413">
        <v>2</v>
      </c>
      <c r="J1151" s="413">
        <v>3</v>
      </c>
      <c r="K1151" s="159">
        <f t="shared" si="85"/>
        <v>6</v>
      </c>
      <c r="L1151" s="139" t="str">
        <f t="shared" si="83"/>
        <v>Düşük Risk</v>
      </c>
      <c r="M1151" s="447" t="s">
        <v>4694</v>
      </c>
      <c r="N1151" s="448" t="s">
        <v>4691</v>
      </c>
      <c r="O1151" s="160"/>
      <c r="P1151" s="160"/>
      <c r="Q1151" s="449" t="s">
        <v>132</v>
      </c>
      <c r="R1151" s="159">
        <v>1</v>
      </c>
      <c r="S1151" s="159">
        <v>3</v>
      </c>
      <c r="T1151" s="159">
        <f t="shared" si="86"/>
        <v>3</v>
      </c>
      <c r="U1151" s="134" t="str">
        <f t="shared" si="87"/>
        <v>Katlanılabilir Riskler</v>
      </c>
      <c r="V1151" s="162"/>
      <c r="W1151" s="163" t="s">
        <v>136</v>
      </c>
    </row>
    <row r="1152" spans="1:23" ht="278.25">
      <c r="A1152" s="413">
        <v>2053</v>
      </c>
      <c r="B1152" s="77"/>
      <c r="C1152" s="467" t="s">
        <v>5304</v>
      </c>
      <c r="D1152" s="465" t="s">
        <v>26</v>
      </c>
      <c r="E1152" s="438" t="s">
        <v>3731</v>
      </c>
      <c r="F1152" s="414" t="s">
        <v>3739</v>
      </c>
      <c r="G1152" s="442" t="s">
        <v>3622</v>
      </c>
      <c r="H1152" s="414" t="s">
        <v>3740</v>
      </c>
      <c r="I1152" s="413">
        <v>2</v>
      </c>
      <c r="J1152" s="413">
        <v>5</v>
      </c>
      <c r="K1152" s="159">
        <f t="shared" si="85"/>
        <v>10</v>
      </c>
      <c r="L1152" s="139" t="str">
        <f t="shared" si="83"/>
        <v>Orta Risk</v>
      </c>
      <c r="M1152" s="447" t="s">
        <v>4695</v>
      </c>
      <c r="N1152" s="448" t="s">
        <v>4691</v>
      </c>
      <c r="O1152" s="160"/>
      <c r="P1152" s="160"/>
      <c r="Q1152" s="449" t="s">
        <v>132</v>
      </c>
      <c r="R1152" s="159">
        <v>1</v>
      </c>
      <c r="S1152" s="159">
        <v>3</v>
      </c>
      <c r="T1152" s="159">
        <f t="shared" si="86"/>
        <v>3</v>
      </c>
      <c r="U1152" s="134" t="str">
        <f t="shared" si="87"/>
        <v>Katlanılabilir Riskler</v>
      </c>
      <c r="V1152" s="162"/>
      <c r="W1152" s="163" t="s">
        <v>136</v>
      </c>
    </row>
    <row r="1153" spans="1:23" ht="278.25">
      <c r="A1153" s="413">
        <v>2054</v>
      </c>
      <c r="B1153" s="77"/>
      <c r="C1153" s="467" t="s">
        <v>5304</v>
      </c>
      <c r="D1153" s="465" t="s">
        <v>26</v>
      </c>
      <c r="E1153" s="438" t="s">
        <v>3731</v>
      </c>
      <c r="F1153" s="414" t="s">
        <v>3741</v>
      </c>
      <c r="G1153" s="442" t="s">
        <v>3622</v>
      </c>
      <c r="H1153" s="414" t="s">
        <v>3740</v>
      </c>
      <c r="I1153" s="419">
        <v>3</v>
      </c>
      <c r="J1153" s="419">
        <v>3</v>
      </c>
      <c r="K1153" s="159">
        <f t="shared" si="85"/>
        <v>9</v>
      </c>
      <c r="L1153" s="139" t="str">
        <f t="shared" si="83"/>
        <v>Orta Risk</v>
      </c>
      <c r="M1153" s="450" t="s">
        <v>4696</v>
      </c>
      <c r="N1153" s="448" t="s">
        <v>4635</v>
      </c>
      <c r="O1153" s="160"/>
      <c r="P1153" s="160"/>
      <c r="Q1153" s="449" t="s">
        <v>132</v>
      </c>
      <c r="R1153" s="159">
        <v>1</v>
      </c>
      <c r="S1153" s="159">
        <v>3</v>
      </c>
      <c r="T1153" s="159">
        <f t="shared" si="86"/>
        <v>3</v>
      </c>
      <c r="U1153" s="134" t="str">
        <f t="shared" si="87"/>
        <v>Katlanılabilir Riskler</v>
      </c>
      <c r="V1153" s="162"/>
      <c r="W1153" s="163" t="s">
        <v>136</v>
      </c>
    </row>
    <row r="1154" spans="1:23" ht="278.25">
      <c r="A1154" s="413">
        <v>2055</v>
      </c>
      <c r="B1154" s="77"/>
      <c r="C1154" s="467" t="s">
        <v>5304</v>
      </c>
      <c r="D1154" s="465" t="s">
        <v>26</v>
      </c>
      <c r="E1154" s="438" t="s">
        <v>3731</v>
      </c>
      <c r="F1154" s="414" t="s">
        <v>3742</v>
      </c>
      <c r="G1154" s="442" t="s">
        <v>3622</v>
      </c>
      <c r="H1154" s="414" t="s">
        <v>3743</v>
      </c>
      <c r="I1154" s="413">
        <v>2</v>
      </c>
      <c r="J1154" s="413">
        <v>4</v>
      </c>
      <c r="K1154" s="159">
        <f t="shared" si="85"/>
        <v>8</v>
      </c>
      <c r="L1154" s="139" t="str">
        <f t="shared" si="83"/>
        <v>Orta Risk</v>
      </c>
      <c r="M1154" s="447" t="s">
        <v>4697</v>
      </c>
      <c r="N1154" s="448" t="s">
        <v>4635</v>
      </c>
      <c r="O1154" s="160"/>
      <c r="P1154" s="160"/>
      <c r="Q1154" s="449" t="s">
        <v>132</v>
      </c>
      <c r="R1154" s="159">
        <v>1</v>
      </c>
      <c r="S1154" s="159">
        <v>3</v>
      </c>
      <c r="T1154" s="159">
        <f t="shared" si="86"/>
        <v>3</v>
      </c>
      <c r="U1154" s="134" t="str">
        <f t="shared" si="87"/>
        <v>Katlanılabilir Riskler</v>
      </c>
      <c r="V1154" s="162"/>
      <c r="W1154" s="163" t="s">
        <v>136</v>
      </c>
    </row>
    <row r="1155" spans="1:23" ht="278.25">
      <c r="A1155" s="413">
        <v>2056</v>
      </c>
      <c r="B1155" s="77"/>
      <c r="C1155" s="467" t="s">
        <v>5304</v>
      </c>
      <c r="D1155" s="465" t="s">
        <v>26</v>
      </c>
      <c r="E1155" s="438" t="s">
        <v>3731</v>
      </c>
      <c r="F1155" s="414" t="s">
        <v>3744</v>
      </c>
      <c r="G1155" s="442" t="s">
        <v>3622</v>
      </c>
      <c r="H1155" s="414" t="s">
        <v>3745</v>
      </c>
      <c r="I1155" s="413">
        <v>2</v>
      </c>
      <c r="J1155" s="413">
        <v>3</v>
      </c>
      <c r="K1155" s="159">
        <f t="shared" si="85"/>
        <v>6</v>
      </c>
      <c r="L1155" s="139" t="str">
        <f t="shared" ref="L1155:L1218" si="88">IF(K1155&lt;=1,"Çok Düşük Risk",IF(K1155&lt;=6,"Düşük Risk",IF(K1155&lt;=12,"Orta Risk",IF(K1155&lt;=20,"Yüksek Seviye",IF(K1155&lt;=25,"Çok Yüksek Seviye",)))))</f>
        <v>Düşük Risk</v>
      </c>
      <c r="M1155" s="447" t="s">
        <v>4698</v>
      </c>
      <c r="N1155" s="448" t="s">
        <v>4635</v>
      </c>
      <c r="O1155" s="160"/>
      <c r="P1155" s="160"/>
      <c r="Q1155" s="449" t="s">
        <v>132</v>
      </c>
      <c r="R1155" s="159">
        <v>1</v>
      </c>
      <c r="S1155" s="159">
        <v>3</v>
      </c>
      <c r="T1155" s="159">
        <f t="shared" si="86"/>
        <v>3</v>
      </c>
      <c r="U1155" s="134" t="str">
        <f t="shared" si="87"/>
        <v>Katlanılabilir Riskler</v>
      </c>
      <c r="V1155" s="162"/>
      <c r="W1155" s="163" t="s">
        <v>136</v>
      </c>
    </row>
    <row r="1156" spans="1:23" ht="278.25">
      <c r="A1156" s="413">
        <v>2057</v>
      </c>
      <c r="B1156" s="77"/>
      <c r="C1156" s="467" t="s">
        <v>5304</v>
      </c>
      <c r="D1156" s="465" t="s">
        <v>26</v>
      </c>
      <c r="E1156" s="438" t="s">
        <v>3731</v>
      </c>
      <c r="F1156" s="414" t="s">
        <v>3746</v>
      </c>
      <c r="G1156" s="442" t="s">
        <v>3622</v>
      </c>
      <c r="H1156" s="414" t="s">
        <v>3747</v>
      </c>
      <c r="I1156" s="413">
        <v>2</v>
      </c>
      <c r="J1156" s="413">
        <v>3</v>
      </c>
      <c r="K1156" s="159">
        <f t="shared" si="85"/>
        <v>6</v>
      </c>
      <c r="L1156" s="139" t="str">
        <f t="shared" si="88"/>
        <v>Düşük Risk</v>
      </c>
      <c r="M1156" s="447" t="s">
        <v>4699</v>
      </c>
      <c r="N1156" s="448" t="s">
        <v>4635</v>
      </c>
      <c r="O1156" s="160"/>
      <c r="P1156" s="160"/>
      <c r="Q1156" s="449" t="s">
        <v>132</v>
      </c>
      <c r="R1156" s="159">
        <v>1</v>
      </c>
      <c r="S1156" s="159">
        <v>3</v>
      </c>
      <c r="T1156" s="159">
        <f t="shared" si="86"/>
        <v>3</v>
      </c>
      <c r="U1156" s="134" t="str">
        <f t="shared" si="87"/>
        <v>Katlanılabilir Riskler</v>
      </c>
      <c r="V1156" s="162"/>
      <c r="W1156" s="163" t="s">
        <v>136</v>
      </c>
    </row>
    <row r="1157" spans="1:23" ht="278.25">
      <c r="A1157" s="413">
        <v>2058</v>
      </c>
      <c r="B1157" s="77"/>
      <c r="C1157" s="467" t="s">
        <v>5304</v>
      </c>
      <c r="D1157" s="465" t="s">
        <v>26</v>
      </c>
      <c r="E1157" s="438" t="s">
        <v>3748</v>
      </c>
      <c r="F1157" s="414" t="s">
        <v>3749</v>
      </c>
      <c r="G1157" s="442" t="s">
        <v>3622</v>
      </c>
      <c r="H1157" s="414" t="s">
        <v>3740</v>
      </c>
      <c r="I1157" s="413">
        <v>3</v>
      </c>
      <c r="J1157" s="413">
        <v>5</v>
      </c>
      <c r="K1157" s="159">
        <f t="shared" si="85"/>
        <v>15</v>
      </c>
      <c r="L1157" s="139" t="str">
        <f t="shared" si="88"/>
        <v>Yüksek Seviye</v>
      </c>
      <c r="M1157" s="447" t="s">
        <v>4700</v>
      </c>
      <c r="N1157" s="448" t="s">
        <v>4701</v>
      </c>
      <c r="O1157" s="160"/>
      <c r="P1157" s="160"/>
      <c r="Q1157" s="449" t="s">
        <v>132</v>
      </c>
      <c r="R1157" s="159">
        <v>1</v>
      </c>
      <c r="S1157" s="159">
        <v>3</v>
      </c>
      <c r="T1157" s="159">
        <f t="shared" si="86"/>
        <v>3</v>
      </c>
      <c r="U1157" s="134" t="str">
        <f t="shared" si="87"/>
        <v>Katlanılabilir Riskler</v>
      </c>
      <c r="V1157" s="162"/>
      <c r="W1157" s="163" t="s">
        <v>136</v>
      </c>
    </row>
    <row r="1158" spans="1:23" ht="278.25">
      <c r="A1158" s="413">
        <v>2059</v>
      </c>
      <c r="B1158" s="77"/>
      <c r="C1158" s="467" t="s">
        <v>5304</v>
      </c>
      <c r="D1158" s="465" t="s">
        <v>26</v>
      </c>
      <c r="E1158" s="438" t="s">
        <v>3750</v>
      </c>
      <c r="F1158" s="414" t="s">
        <v>3751</v>
      </c>
      <c r="G1158" s="442" t="s">
        <v>3622</v>
      </c>
      <c r="H1158" s="414" t="s">
        <v>3752</v>
      </c>
      <c r="I1158" s="413">
        <v>2</v>
      </c>
      <c r="J1158" s="413">
        <v>5</v>
      </c>
      <c r="K1158" s="159">
        <f t="shared" si="85"/>
        <v>10</v>
      </c>
      <c r="L1158" s="139" t="str">
        <f t="shared" si="88"/>
        <v>Orta Risk</v>
      </c>
      <c r="M1158" s="447" t="s">
        <v>4702</v>
      </c>
      <c r="N1158" s="448" t="s">
        <v>4701</v>
      </c>
      <c r="O1158" s="160"/>
      <c r="P1158" s="160"/>
      <c r="Q1158" s="449" t="s">
        <v>132</v>
      </c>
      <c r="R1158" s="159">
        <v>1</v>
      </c>
      <c r="S1158" s="159">
        <v>3</v>
      </c>
      <c r="T1158" s="159">
        <f t="shared" si="86"/>
        <v>3</v>
      </c>
      <c r="U1158" s="134" t="str">
        <f t="shared" si="87"/>
        <v>Katlanılabilir Riskler</v>
      </c>
      <c r="V1158" s="162"/>
      <c r="W1158" s="163" t="s">
        <v>136</v>
      </c>
    </row>
    <row r="1159" spans="1:23" ht="278.25">
      <c r="A1159" s="413">
        <v>2060</v>
      </c>
      <c r="B1159" s="77"/>
      <c r="C1159" s="467" t="s">
        <v>5304</v>
      </c>
      <c r="D1159" s="465" t="s">
        <v>26</v>
      </c>
      <c r="E1159" s="438" t="s">
        <v>3753</v>
      </c>
      <c r="F1159" s="414" t="s">
        <v>3754</v>
      </c>
      <c r="G1159" s="442" t="s">
        <v>3622</v>
      </c>
      <c r="H1159" s="414" t="s">
        <v>3755</v>
      </c>
      <c r="I1159" s="413">
        <v>2</v>
      </c>
      <c r="J1159" s="413">
        <v>4</v>
      </c>
      <c r="K1159" s="159">
        <f t="shared" si="85"/>
        <v>8</v>
      </c>
      <c r="L1159" s="139" t="str">
        <f t="shared" si="88"/>
        <v>Orta Risk</v>
      </c>
      <c r="M1159" s="447" t="s">
        <v>4703</v>
      </c>
      <c r="N1159" s="448" t="s">
        <v>4635</v>
      </c>
      <c r="O1159" s="160"/>
      <c r="P1159" s="160"/>
      <c r="Q1159" s="449" t="s">
        <v>132</v>
      </c>
      <c r="R1159" s="159">
        <v>1</v>
      </c>
      <c r="S1159" s="159">
        <v>3</v>
      </c>
      <c r="T1159" s="159">
        <f t="shared" si="86"/>
        <v>3</v>
      </c>
      <c r="U1159" s="134" t="str">
        <f t="shared" si="87"/>
        <v>Katlanılabilir Riskler</v>
      </c>
      <c r="V1159" s="162"/>
      <c r="W1159" s="163" t="s">
        <v>136</v>
      </c>
    </row>
    <row r="1160" spans="1:23" ht="278.25">
      <c r="A1160" s="413">
        <v>2061</v>
      </c>
      <c r="B1160" s="77"/>
      <c r="C1160" s="467" t="s">
        <v>5304</v>
      </c>
      <c r="D1160" s="465" t="s">
        <v>26</v>
      </c>
      <c r="E1160" s="438" t="s">
        <v>3753</v>
      </c>
      <c r="F1160" s="414" t="s">
        <v>3756</v>
      </c>
      <c r="G1160" s="442" t="s">
        <v>3622</v>
      </c>
      <c r="H1160" s="414" t="s">
        <v>3757</v>
      </c>
      <c r="I1160" s="413">
        <v>2</v>
      </c>
      <c r="J1160" s="413">
        <v>4</v>
      </c>
      <c r="K1160" s="159">
        <f t="shared" si="85"/>
        <v>8</v>
      </c>
      <c r="L1160" s="139" t="str">
        <f t="shared" si="88"/>
        <v>Orta Risk</v>
      </c>
      <c r="M1160" s="447" t="s">
        <v>4704</v>
      </c>
      <c r="N1160" s="448" t="s">
        <v>4635</v>
      </c>
      <c r="O1160" s="160"/>
      <c r="P1160" s="160"/>
      <c r="Q1160" s="449" t="s">
        <v>132</v>
      </c>
      <c r="R1160" s="159">
        <v>1</v>
      </c>
      <c r="S1160" s="159">
        <v>3</v>
      </c>
      <c r="T1160" s="159">
        <f t="shared" si="86"/>
        <v>3</v>
      </c>
      <c r="U1160" s="134" t="str">
        <f t="shared" si="87"/>
        <v>Katlanılabilir Riskler</v>
      </c>
      <c r="V1160" s="162"/>
      <c r="W1160" s="163" t="s">
        <v>136</v>
      </c>
    </row>
    <row r="1161" spans="1:23" ht="278.25">
      <c r="A1161" s="413">
        <v>2062</v>
      </c>
      <c r="B1161" s="77"/>
      <c r="C1161" s="467" t="s">
        <v>5304</v>
      </c>
      <c r="D1161" s="465" t="s">
        <v>26</v>
      </c>
      <c r="E1161" s="439" t="s">
        <v>3758</v>
      </c>
      <c r="F1161" s="414" t="s">
        <v>3759</v>
      </c>
      <c r="G1161" s="442" t="s">
        <v>3622</v>
      </c>
      <c r="H1161" s="414" t="s">
        <v>3760</v>
      </c>
      <c r="I1161" s="413">
        <v>1</v>
      </c>
      <c r="J1161" s="413">
        <v>4</v>
      </c>
      <c r="K1161" s="159">
        <f t="shared" si="85"/>
        <v>4</v>
      </c>
      <c r="L1161" s="139" t="str">
        <f t="shared" si="88"/>
        <v>Düşük Risk</v>
      </c>
      <c r="M1161" s="447" t="s">
        <v>4705</v>
      </c>
      <c r="N1161" s="448" t="s">
        <v>4706</v>
      </c>
      <c r="O1161" s="160"/>
      <c r="P1161" s="160"/>
      <c r="Q1161" s="449" t="s">
        <v>132</v>
      </c>
      <c r="R1161" s="159">
        <v>1</v>
      </c>
      <c r="S1161" s="159">
        <v>3</v>
      </c>
      <c r="T1161" s="159">
        <f t="shared" si="86"/>
        <v>3</v>
      </c>
      <c r="U1161" s="134" t="str">
        <f t="shared" si="87"/>
        <v>Katlanılabilir Riskler</v>
      </c>
      <c r="V1161" s="162"/>
      <c r="W1161" s="163" t="s">
        <v>136</v>
      </c>
    </row>
    <row r="1162" spans="1:23" ht="278.25">
      <c r="A1162" s="413">
        <v>2063</v>
      </c>
      <c r="B1162" s="77"/>
      <c r="C1162" s="467" t="s">
        <v>5304</v>
      </c>
      <c r="D1162" s="465" t="s">
        <v>26</v>
      </c>
      <c r="E1162" s="439" t="s">
        <v>3758</v>
      </c>
      <c r="F1162" s="414" t="s">
        <v>3761</v>
      </c>
      <c r="G1162" s="442" t="s">
        <v>3622</v>
      </c>
      <c r="H1162" s="414" t="s">
        <v>3762</v>
      </c>
      <c r="I1162" s="413">
        <v>3</v>
      </c>
      <c r="J1162" s="413">
        <v>3</v>
      </c>
      <c r="K1162" s="159">
        <f t="shared" si="85"/>
        <v>9</v>
      </c>
      <c r="L1162" s="139" t="str">
        <f t="shared" si="88"/>
        <v>Orta Risk</v>
      </c>
      <c r="M1162" s="447" t="s">
        <v>4707</v>
      </c>
      <c r="N1162" s="448" t="s">
        <v>4706</v>
      </c>
      <c r="O1162" s="160"/>
      <c r="P1162" s="160"/>
      <c r="Q1162" s="449" t="s">
        <v>132</v>
      </c>
      <c r="R1162" s="159">
        <v>1</v>
      </c>
      <c r="S1162" s="159">
        <v>3</v>
      </c>
      <c r="T1162" s="159">
        <f t="shared" si="86"/>
        <v>3</v>
      </c>
      <c r="U1162" s="134" t="str">
        <f t="shared" si="87"/>
        <v>Katlanılabilir Riskler</v>
      </c>
      <c r="V1162" s="162"/>
      <c r="W1162" s="163" t="s">
        <v>136</v>
      </c>
    </row>
    <row r="1163" spans="1:23" ht="278.25">
      <c r="A1163" s="413">
        <v>2064</v>
      </c>
      <c r="B1163" s="77"/>
      <c r="C1163" s="467" t="s">
        <v>5304</v>
      </c>
      <c r="D1163" s="465" t="s">
        <v>26</v>
      </c>
      <c r="E1163" s="439" t="s">
        <v>3763</v>
      </c>
      <c r="F1163" s="414" t="s">
        <v>3764</v>
      </c>
      <c r="G1163" s="442" t="s">
        <v>3622</v>
      </c>
      <c r="H1163" s="414" t="s">
        <v>3755</v>
      </c>
      <c r="I1163" s="413">
        <v>2</v>
      </c>
      <c r="J1163" s="413">
        <v>3</v>
      </c>
      <c r="K1163" s="159">
        <f t="shared" si="85"/>
        <v>6</v>
      </c>
      <c r="L1163" s="139" t="str">
        <f t="shared" si="88"/>
        <v>Düşük Risk</v>
      </c>
      <c r="M1163" s="447" t="s">
        <v>4708</v>
      </c>
      <c r="N1163" s="448" t="s">
        <v>4635</v>
      </c>
      <c r="O1163" s="160"/>
      <c r="P1163" s="160"/>
      <c r="Q1163" s="449" t="s">
        <v>132</v>
      </c>
      <c r="R1163" s="159">
        <v>1</v>
      </c>
      <c r="S1163" s="159">
        <v>3</v>
      </c>
      <c r="T1163" s="159">
        <f t="shared" si="86"/>
        <v>3</v>
      </c>
      <c r="U1163" s="134" t="str">
        <f t="shared" si="87"/>
        <v>Katlanılabilir Riskler</v>
      </c>
      <c r="V1163" s="162"/>
      <c r="W1163" s="163" t="s">
        <v>136</v>
      </c>
    </row>
    <row r="1164" spans="1:23" ht="278.25">
      <c r="A1164" s="413">
        <v>2065</v>
      </c>
      <c r="B1164" s="77"/>
      <c r="C1164" s="467" t="s">
        <v>5304</v>
      </c>
      <c r="D1164" s="465" t="s">
        <v>26</v>
      </c>
      <c r="E1164" s="439" t="s">
        <v>3763</v>
      </c>
      <c r="F1164" s="414" t="s">
        <v>3765</v>
      </c>
      <c r="G1164" s="442" t="s">
        <v>3663</v>
      </c>
      <c r="H1164" s="414" t="s">
        <v>3255</v>
      </c>
      <c r="I1164" s="419">
        <v>2</v>
      </c>
      <c r="J1164" s="419">
        <v>5</v>
      </c>
      <c r="K1164" s="159">
        <f t="shared" si="85"/>
        <v>10</v>
      </c>
      <c r="L1164" s="139" t="str">
        <f t="shared" si="88"/>
        <v>Orta Risk</v>
      </c>
      <c r="M1164" s="450" t="s">
        <v>4709</v>
      </c>
      <c r="N1164" s="448" t="s">
        <v>4635</v>
      </c>
      <c r="O1164" s="160"/>
      <c r="P1164" s="160"/>
      <c r="Q1164" s="449" t="s">
        <v>132</v>
      </c>
      <c r="R1164" s="159">
        <v>1</v>
      </c>
      <c r="S1164" s="159">
        <v>3</v>
      </c>
      <c r="T1164" s="159">
        <f t="shared" si="86"/>
        <v>3</v>
      </c>
      <c r="U1164" s="134" t="str">
        <f t="shared" si="87"/>
        <v>Katlanılabilir Riskler</v>
      </c>
      <c r="V1164" s="162"/>
      <c r="W1164" s="163" t="s">
        <v>136</v>
      </c>
    </row>
    <row r="1165" spans="1:23" ht="278.25">
      <c r="A1165" s="413">
        <v>2066</v>
      </c>
      <c r="B1165" s="77"/>
      <c r="C1165" s="467" t="s">
        <v>5304</v>
      </c>
      <c r="D1165" s="465" t="s">
        <v>26</v>
      </c>
      <c r="E1165" s="439" t="s">
        <v>3704</v>
      </c>
      <c r="F1165" s="414" t="s">
        <v>3766</v>
      </c>
      <c r="G1165" s="442" t="s">
        <v>3663</v>
      </c>
      <c r="H1165" s="414" t="s">
        <v>3755</v>
      </c>
      <c r="I1165" s="413">
        <v>2</v>
      </c>
      <c r="J1165" s="413">
        <v>3</v>
      </c>
      <c r="K1165" s="159">
        <f t="shared" si="85"/>
        <v>6</v>
      </c>
      <c r="L1165" s="139" t="str">
        <f t="shared" si="88"/>
        <v>Düşük Risk</v>
      </c>
      <c r="M1165" s="447" t="s">
        <v>4710</v>
      </c>
      <c r="N1165" s="448" t="s">
        <v>4635</v>
      </c>
      <c r="O1165" s="160"/>
      <c r="P1165" s="160"/>
      <c r="Q1165" s="449" t="s">
        <v>132</v>
      </c>
      <c r="R1165" s="159">
        <v>1</v>
      </c>
      <c r="S1165" s="159">
        <v>3</v>
      </c>
      <c r="T1165" s="159">
        <f t="shared" si="86"/>
        <v>3</v>
      </c>
      <c r="U1165" s="134" t="str">
        <f t="shared" si="87"/>
        <v>Katlanılabilir Riskler</v>
      </c>
      <c r="V1165" s="162"/>
      <c r="W1165" s="163" t="s">
        <v>136</v>
      </c>
    </row>
    <row r="1166" spans="1:23" ht="278.25">
      <c r="A1166" s="413">
        <v>2067</v>
      </c>
      <c r="B1166" s="77"/>
      <c r="C1166" s="467" t="s">
        <v>5304</v>
      </c>
      <c r="D1166" s="465" t="s">
        <v>26</v>
      </c>
      <c r="E1166" s="438" t="s">
        <v>3710</v>
      </c>
      <c r="F1166" s="414" t="s">
        <v>3767</v>
      </c>
      <c r="G1166" s="442" t="s">
        <v>3622</v>
      </c>
      <c r="H1166" s="421" t="s">
        <v>3768</v>
      </c>
      <c r="I1166" s="413">
        <v>2</v>
      </c>
      <c r="J1166" s="413">
        <v>4</v>
      </c>
      <c r="K1166" s="159">
        <f t="shared" si="85"/>
        <v>8</v>
      </c>
      <c r="L1166" s="139" t="str">
        <f t="shared" si="88"/>
        <v>Orta Risk</v>
      </c>
      <c r="M1166" s="447" t="s">
        <v>4711</v>
      </c>
      <c r="N1166" s="448" t="s">
        <v>4635</v>
      </c>
      <c r="O1166" s="160"/>
      <c r="P1166" s="160"/>
      <c r="Q1166" s="449" t="s">
        <v>132</v>
      </c>
      <c r="R1166" s="159">
        <v>1</v>
      </c>
      <c r="S1166" s="159">
        <v>3</v>
      </c>
      <c r="T1166" s="159">
        <f t="shared" si="86"/>
        <v>3</v>
      </c>
      <c r="U1166" s="134" t="str">
        <f t="shared" si="87"/>
        <v>Katlanılabilir Riskler</v>
      </c>
      <c r="V1166" s="162"/>
      <c r="W1166" s="163" t="s">
        <v>136</v>
      </c>
    </row>
    <row r="1167" spans="1:23" ht="278.25">
      <c r="A1167" s="413">
        <v>2068</v>
      </c>
      <c r="B1167" s="77"/>
      <c r="C1167" s="467" t="s">
        <v>5304</v>
      </c>
      <c r="D1167" s="465" t="s">
        <v>26</v>
      </c>
      <c r="E1167" s="438" t="s">
        <v>3710</v>
      </c>
      <c r="F1167" s="414" t="s">
        <v>3767</v>
      </c>
      <c r="G1167" s="442" t="s">
        <v>3622</v>
      </c>
      <c r="H1167" s="421" t="s">
        <v>3768</v>
      </c>
      <c r="I1167" s="413">
        <v>3</v>
      </c>
      <c r="J1167" s="413">
        <v>3</v>
      </c>
      <c r="K1167" s="159">
        <f t="shared" si="85"/>
        <v>9</v>
      </c>
      <c r="L1167" s="139" t="str">
        <f t="shared" si="88"/>
        <v>Orta Risk</v>
      </c>
      <c r="M1167" s="447" t="s">
        <v>4712</v>
      </c>
      <c r="N1167" s="448" t="s">
        <v>4635</v>
      </c>
      <c r="O1167" s="160"/>
      <c r="P1167" s="160"/>
      <c r="Q1167" s="449" t="s">
        <v>132</v>
      </c>
      <c r="R1167" s="159">
        <v>1</v>
      </c>
      <c r="S1167" s="159">
        <v>3</v>
      </c>
      <c r="T1167" s="159">
        <f t="shared" si="86"/>
        <v>3</v>
      </c>
      <c r="U1167" s="134" t="str">
        <f t="shared" si="87"/>
        <v>Katlanılabilir Riskler</v>
      </c>
      <c r="V1167" s="162"/>
      <c r="W1167" s="163" t="s">
        <v>136</v>
      </c>
    </row>
    <row r="1168" spans="1:23" ht="278.25">
      <c r="A1168" s="413">
        <v>2069</v>
      </c>
      <c r="B1168" s="77"/>
      <c r="C1168" s="467" t="s">
        <v>5304</v>
      </c>
      <c r="D1168" s="465" t="s">
        <v>26</v>
      </c>
      <c r="E1168" s="438" t="s">
        <v>3710</v>
      </c>
      <c r="F1168" s="414" t="s">
        <v>3767</v>
      </c>
      <c r="G1168" s="442" t="s">
        <v>3622</v>
      </c>
      <c r="H1168" s="421" t="s">
        <v>3768</v>
      </c>
      <c r="I1168" s="413">
        <v>1</v>
      </c>
      <c r="J1168" s="413">
        <v>4</v>
      </c>
      <c r="K1168" s="159">
        <f t="shared" si="85"/>
        <v>4</v>
      </c>
      <c r="L1168" s="139" t="str">
        <f t="shared" si="88"/>
        <v>Düşük Risk</v>
      </c>
      <c r="M1168" s="447" t="s">
        <v>4713</v>
      </c>
      <c r="N1168" s="448" t="s">
        <v>4714</v>
      </c>
      <c r="O1168" s="160"/>
      <c r="P1168" s="160"/>
      <c r="Q1168" s="449" t="s">
        <v>132</v>
      </c>
      <c r="R1168" s="159">
        <v>1</v>
      </c>
      <c r="S1168" s="159">
        <v>3</v>
      </c>
      <c r="T1168" s="159">
        <f t="shared" si="86"/>
        <v>3</v>
      </c>
      <c r="U1168" s="134" t="str">
        <f t="shared" si="87"/>
        <v>Katlanılabilir Riskler</v>
      </c>
      <c r="V1168" s="162"/>
      <c r="W1168" s="163" t="s">
        <v>136</v>
      </c>
    </row>
    <row r="1169" spans="1:23" ht="278.25">
      <c r="A1169" s="413">
        <v>2070</v>
      </c>
      <c r="B1169" s="77"/>
      <c r="C1169" s="467" t="s">
        <v>5304</v>
      </c>
      <c r="D1169" s="465" t="s">
        <v>26</v>
      </c>
      <c r="E1169" s="438" t="s">
        <v>3710</v>
      </c>
      <c r="F1169" s="414" t="s">
        <v>3767</v>
      </c>
      <c r="G1169" s="442" t="s">
        <v>3663</v>
      </c>
      <c r="H1169" s="421" t="s">
        <v>3768</v>
      </c>
      <c r="I1169" s="413">
        <v>2</v>
      </c>
      <c r="J1169" s="413">
        <v>5</v>
      </c>
      <c r="K1169" s="159">
        <f t="shared" si="85"/>
        <v>10</v>
      </c>
      <c r="L1169" s="139" t="str">
        <f t="shared" si="88"/>
        <v>Orta Risk</v>
      </c>
      <c r="M1169" s="447" t="s">
        <v>4715</v>
      </c>
      <c r="N1169" s="448" t="s">
        <v>4714</v>
      </c>
      <c r="O1169" s="160"/>
      <c r="P1169" s="160"/>
      <c r="Q1169" s="449" t="s">
        <v>132</v>
      </c>
      <c r="R1169" s="159">
        <v>1</v>
      </c>
      <c r="S1169" s="159">
        <v>3</v>
      </c>
      <c r="T1169" s="159">
        <f t="shared" si="86"/>
        <v>3</v>
      </c>
      <c r="U1169" s="134" t="str">
        <f t="shared" si="87"/>
        <v>Katlanılabilir Riskler</v>
      </c>
      <c r="V1169" s="162"/>
      <c r="W1169" s="163" t="s">
        <v>136</v>
      </c>
    </row>
    <row r="1170" spans="1:23" ht="278.25">
      <c r="A1170" s="413">
        <v>2071</v>
      </c>
      <c r="B1170" s="77"/>
      <c r="C1170" s="467" t="s">
        <v>5304</v>
      </c>
      <c r="D1170" s="465" t="s">
        <v>26</v>
      </c>
      <c r="E1170" s="438" t="s">
        <v>3710</v>
      </c>
      <c r="F1170" s="414" t="s">
        <v>3769</v>
      </c>
      <c r="G1170" s="442" t="s">
        <v>3663</v>
      </c>
      <c r="H1170" s="421" t="s">
        <v>3768</v>
      </c>
      <c r="I1170" s="413">
        <v>2</v>
      </c>
      <c r="J1170" s="413">
        <v>5</v>
      </c>
      <c r="K1170" s="159">
        <f t="shared" si="85"/>
        <v>10</v>
      </c>
      <c r="L1170" s="139" t="str">
        <f t="shared" si="88"/>
        <v>Orta Risk</v>
      </c>
      <c r="M1170" s="447" t="s">
        <v>4716</v>
      </c>
      <c r="N1170" s="448" t="s">
        <v>4714</v>
      </c>
      <c r="O1170" s="160"/>
      <c r="P1170" s="160"/>
      <c r="Q1170" s="449" t="s">
        <v>132</v>
      </c>
      <c r="R1170" s="159">
        <v>1</v>
      </c>
      <c r="S1170" s="159">
        <v>3</v>
      </c>
      <c r="T1170" s="159">
        <f t="shared" si="86"/>
        <v>3</v>
      </c>
      <c r="U1170" s="134" t="str">
        <f t="shared" si="87"/>
        <v>Katlanılabilir Riskler</v>
      </c>
      <c r="V1170" s="162"/>
      <c r="W1170" s="163" t="s">
        <v>136</v>
      </c>
    </row>
    <row r="1171" spans="1:23" ht="278.25">
      <c r="A1171" s="413">
        <v>2072</v>
      </c>
      <c r="B1171" s="77"/>
      <c r="C1171" s="467" t="s">
        <v>5304</v>
      </c>
      <c r="D1171" s="465" t="s">
        <v>26</v>
      </c>
      <c r="E1171" s="438" t="s">
        <v>3710</v>
      </c>
      <c r="F1171" s="414" t="s">
        <v>3770</v>
      </c>
      <c r="G1171" s="442" t="s">
        <v>3622</v>
      </c>
      <c r="H1171" s="421" t="s">
        <v>3768</v>
      </c>
      <c r="I1171" s="413">
        <v>2</v>
      </c>
      <c r="J1171" s="413">
        <v>5</v>
      </c>
      <c r="K1171" s="159">
        <f t="shared" si="85"/>
        <v>10</v>
      </c>
      <c r="L1171" s="139" t="str">
        <f t="shared" si="88"/>
        <v>Orta Risk</v>
      </c>
      <c r="M1171" s="447" t="s">
        <v>4639</v>
      </c>
      <c r="N1171" s="448" t="s">
        <v>4635</v>
      </c>
      <c r="O1171" s="160"/>
      <c r="P1171" s="160"/>
      <c r="Q1171" s="449" t="s">
        <v>132</v>
      </c>
      <c r="R1171" s="159">
        <v>1</v>
      </c>
      <c r="S1171" s="159">
        <v>3</v>
      </c>
      <c r="T1171" s="159">
        <f t="shared" si="86"/>
        <v>3</v>
      </c>
      <c r="U1171" s="134" t="str">
        <f t="shared" si="87"/>
        <v>Katlanılabilir Riskler</v>
      </c>
      <c r="V1171" s="162"/>
      <c r="W1171" s="163" t="s">
        <v>136</v>
      </c>
    </row>
    <row r="1172" spans="1:23" ht="278.25">
      <c r="A1172" s="413">
        <v>2073</v>
      </c>
      <c r="B1172" s="77"/>
      <c r="C1172" s="467" t="s">
        <v>5304</v>
      </c>
      <c r="D1172" s="465" t="s">
        <v>26</v>
      </c>
      <c r="E1172" s="438" t="s">
        <v>3710</v>
      </c>
      <c r="F1172" s="414" t="s">
        <v>3770</v>
      </c>
      <c r="G1172" s="442" t="s">
        <v>3622</v>
      </c>
      <c r="H1172" s="421" t="s">
        <v>3768</v>
      </c>
      <c r="I1172" s="413">
        <v>2</v>
      </c>
      <c r="J1172" s="413">
        <v>5</v>
      </c>
      <c r="K1172" s="159">
        <f t="shared" si="85"/>
        <v>10</v>
      </c>
      <c r="L1172" s="139" t="str">
        <f t="shared" si="88"/>
        <v>Orta Risk</v>
      </c>
      <c r="M1172" s="447" t="s">
        <v>4717</v>
      </c>
      <c r="N1172" s="448" t="s">
        <v>4714</v>
      </c>
      <c r="O1172" s="160"/>
      <c r="P1172" s="160"/>
      <c r="Q1172" s="449" t="s">
        <v>132</v>
      </c>
      <c r="R1172" s="159">
        <v>1</v>
      </c>
      <c r="S1172" s="159">
        <v>3</v>
      </c>
      <c r="T1172" s="159">
        <f t="shared" si="86"/>
        <v>3</v>
      </c>
      <c r="U1172" s="134" t="str">
        <f t="shared" si="87"/>
        <v>Katlanılabilir Riskler</v>
      </c>
      <c r="V1172" s="162"/>
      <c r="W1172" s="163" t="s">
        <v>136</v>
      </c>
    </row>
    <row r="1173" spans="1:23" ht="278.25">
      <c r="A1173" s="413">
        <v>2074</v>
      </c>
      <c r="B1173" s="77"/>
      <c r="C1173" s="467" t="s">
        <v>5304</v>
      </c>
      <c r="D1173" s="465" t="s">
        <v>26</v>
      </c>
      <c r="E1173" s="438" t="s">
        <v>3771</v>
      </c>
      <c r="F1173" s="414" t="s">
        <v>3772</v>
      </c>
      <c r="G1173" s="442" t="s">
        <v>3663</v>
      </c>
      <c r="H1173" s="414" t="s">
        <v>3740</v>
      </c>
      <c r="I1173" s="413">
        <v>2</v>
      </c>
      <c r="J1173" s="413">
        <v>5</v>
      </c>
      <c r="K1173" s="159">
        <f t="shared" si="85"/>
        <v>10</v>
      </c>
      <c r="L1173" s="139" t="str">
        <f t="shared" si="88"/>
        <v>Orta Risk</v>
      </c>
      <c r="M1173" s="447" t="s">
        <v>4640</v>
      </c>
      <c r="N1173" s="448" t="s">
        <v>4635</v>
      </c>
      <c r="O1173" s="160"/>
      <c r="P1173" s="160"/>
      <c r="Q1173" s="449" t="s">
        <v>132</v>
      </c>
      <c r="R1173" s="159">
        <v>1</v>
      </c>
      <c r="S1173" s="159">
        <v>3</v>
      </c>
      <c r="T1173" s="159">
        <f t="shared" si="86"/>
        <v>3</v>
      </c>
      <c r="U1173" s="134" t="str">
        <f t="shared" si="87"/>
        <v>Katlanılabilir Riskler</v>
      </c>
      <c r="V1173" s="162"/>
      <c r="W1173" s="163" t="s">
        <v>136</v>
      </c>
    </row>
    <row r="1174" spans="1:23" ht="278.25">
      <c r="A1174" s="413">
        <v>2075</v>
      </c>
      <c r="B1174" s="77"/>
      <c r="C1174" s="467" t="s">
        <v>5304</v>
      </c>
      <c r="D1174" s="465" t="s">
        <v>26</v>
      </c>
      <c r="E1174" s="438" t="s">
        <v>3771</v>
      </c>
      <c r="F1174" s="414" t="s">
        <v>3773</v>
      </c>
      <c r="G1174" s="442" t="s">
        <v>3663</v>
      </c>
      <c r="H1174" s="414" t="s">
        <v>3774</v>
      </c>
      <c r="I1174" s="413">
        <v>2</v>
      </c>
      <c r="J1174" s="413">
        <v>4</v>
      </c>
      <c r="K1174" s="159">
        <f t="shared" ref="K1174:K1237" si="89">I1174*J1174</f>
        <v>8</v>
      </c>
      <c r="L1174" s="139" t="str">
        <f t="shared" si="88"/>
        <v>Orta Risk</v>
      </c>
      <c r="M1174" s="447" t="s">
        <v>4718</v>
      </c>
      <c r="N1174" s="448" t="s">
        <v>4635</v>
      </c>
      <c r="O1174" s="160"/>
      <c r="P1174" s="160"/>
      <c r="Q1174" s="449" t="s">
        <v>132</v>
      </c>
      <c r="R1174" s="159">
        <v>1</v>
      </c>
      <c r="S1174" s="159">
        <v>3</v>
      </c>
      <c r="T1174" s="159">
        <f t="shared" si="86"/>
        <v>3</v>
      </c>
      <c r="U1174" s="134" t="str">
        <f t="shared" si="87"/>
        <v>Katlanılabilir Riskler</v>
      </c>
      <c r="V1174" s="162"/>
      <c r="W1174" s="163" t="s">
        <v>136</v>
      </c>
    </row>
    <row r="1175" spans="1:23" ht="278.25">
      <c r="A1175" s="413">
        <v>2076</v>
      </c>
      <c r="B1175" s="77"/>
      <c r="C1175" s="467" t="s">
        <v>5304</v>
      </c>
      <c r="D1175" s="465" t="s">
        <v>26</v>
      </c>
      <c r="E1175" s="438" t="s">
        <v>3775</v>
      </c>
      <c r="F1175" s="414" t="s">
        <v>3776</v>
      </c>
      <c r="G1175" s="442" t="s">
        <v>3663</v>
      </c>
      <c r="H1175" s="414" t="s">
        <v>3777</v>
      </c>
      <c r="I1175" s="413">
        <v>3</v>
      </c>
      <c r="J1175" s="413">
        <v>2</v>
      </c>
      <c r="K1175" s="159">
        <f t="shared" si="89"/>
        <v>6</v>
      </c>
      <c r="L1175" s="139" t="str">
        <f t="shared" si="88"/>
        <v>Düşük Risk</v>
      </c>
      <c r="M1175" s="447" t="s">
        <v>4719</v>
      </c>
      <c r="N1175" s="448" t="s">
        <v>4720</v>
      </c>
      <c r="O1175" s="160"/>
      <c r="P1175" s="160"/>
      <c r="Q1175" s="449" t="s">
        <v>132</v>
      </c>
      <c r="R1175" s="159">
        <v>1</v>
      </c>
      <c r="S1175" s="159">
        <v>3</v>
      </c>
      <c r="T1175" s="159">
        <f t="shared" si="86"/>
        <v>3</v>
      </c>
      <c r="U1175" s="134" t="str">
        <f t="shared" si="87"/>
        <v>Katlanılabilir Riskler</v>
      </c>
      <c r="V1175" s="162"/>
      <c r="W1175" s="163" t="s">
        <v>136</v>
      </c>
    </row>
    <row r="1176" spans="1:23" ht="278.25">
      <c r="A1176" s="413">
        <v>2077</v>
      </c>
      <c r="B1176" s="77"/>
      <c r="C1176" s="467" t="s">
        <v>5304</v>
      </c>
      <c r="D1176" s="465" t="s">
        <v>26</v>
      </c>
      <c r="E1176" s="438" t="s">
        <v>3731</v>
      </c>
      <c r="F1176" s="414" t="s">
        <v>3778</v>
      </c>
      <c r="G1176" s="442" t="s">
        <v>3663</v>
      </c>
      <c r="H1176" s="414" t="s">
        <v>3779</v>
      </c>
      <c r="I1176" s="413">
        <v>3</v>
      </c>
      <c r="J1176" s="413">
        <v>5</v>
      </c>
      <c r="K1176" s="159">
        <f t="shared" si="89"/>
        <v>15</v>
      </c>
      <c r="L1176" s="139" t="str">
        <f t="shared" si="88"/>
        <v>Yüksek Seviye</v>
      </c>
      <c r="M1176" s="447" t="s">
        <v>4721</v>
      </c>
      <c r="N1176" s="448" t="s">
        <v>4722</v>
      </c>
      <c r="O1176" s="160"/>
      <c r="P1176" s="160"/>
      <c r="Q1176" s="449" t="s">
        <v>132</v>
      </c>
      <c r="R1176" s="159">
        <v>1</v>
      </c>
      <c r="S1176" s="159">
        <v>3</v>
      </c>
      <c r="T1176" s="159">
        <f t="shared" si="86"/>
        <v>3</v>
      </c>
      <c r="U1176" s="134" t="str">
        <f t="shared" si="87"/>
        <v>Katlanılabilir Riskler</v>
      </c>
      <c r="V1176" s="162"/>
      <c r="W1176" s="163" t="s">
        <v>136</v>
      </c>
    </row>
    <row r="1177" spans="1:23" ht="278.25">
      <c r="A1177" s="413">
        <v>2078</v>
      </c>
      <c r="B1177" s="77"/>
      <c r="C1177" s="467" t="s">
        <v>5304</v>
      </c>
      <c r="D1177" s="465" t="s">
        <v>26</v>
      </c>
      <c r="E1177" s="438" t="s">
        <v>3731</v>
      </c>
      <c r="F1177" s="414" t="s">
        <v>3780</v>
      </c>
      <c r="G1177" s="442" t="s">
        <v>3663</v>
      </c>
      <c r="H1177" s="414" t="s">
        <v>3781</v>
      </c>
      <c r="I1177" s="413">
        <v>2</v>
      </c>
      <c r="J1177" s="413">
        <v>5</v>
      </c>
      <c r="K1177" s="159">
        <f t="shared" si="89"/>
        <v>10</v>
      </c>
      <c r="L1177" s="139" t="str">
        <f t="shared" si="88"/>
        <v>Orta Risk</v>
      </c>
      <c r="M1177" s="447" t="s">
        <v>4723</v>
      </c>
      <c r="N1177" s="448" t="s">
        <v>4722</v>
      </c>
      <c r="O1177" s="160"/>
      <c r="P1177" s="160"/>
      <c r="Q1177" s="449" t="s">
        <v>132</v>
      </c>
      <c r="R1177" s="159">
        <v>1</v>
      </c>
      <c r="S1177" s="159">
        <v>3</v>
      </c>
      <c r="T1177" s="159">
        <f t="shared" si="86"/>
        <v>3</v>
      </c>
      <c r="U1177" s="134" t="str">
        <f t="shared" si="87"/>
        <v>Katlanılabilir Riskler</v>
      </c>
      <c r="V1177" s="162"/>
      <c r="W1177" s="163" t="s">
        <v>136</v>
      </c>
    </row>
    <row r="1178" spans="1:23" ht="278.25">
      <c r="A1178" s="413">
        <v>2079</v>
      </c>
      <c r="B1178" s="77"/>
      <c r="C1178" s="467" t="s">
        <v>5304</v>
      </c>
      <c r="D1178" s="465" t="s">
        <v>26</v>
      </c>
      <c r="E1178" s="438" t="s">
        <v>3748</v>
      </c>
      <c r="F1178" s="414" t="s">
        <v>3782</v>
      </c>
      <c r="G1178" s="442" t="s">
        <v>3663</v>
      </c>
      <c r="H1178" s="414" t="s">
        <v>3783</v>
      </c>
      <c r="I1178" s="413">
        <v>2</v>
      </c>
      <c r="J1178" s="413">
        <v>3</v>
      </c>
      <c r="K1178" s="159">
        <f t="shared" si="89"/>
        <v>6</v>
      </c>
      <c r="L1178" s="139" t="str">
        <f t="shared" si="88"/>
        <v>Düşük Risk</v>
      </c>
      <c r="M1178" s="447" t="s">
        <v>4724</v>
      </c>
      <c r="N1178" s="448" t="s">
        <v>4635</v>
      </c>
      <c r="O1178" s="160"/>
      <c r="P1178" s="160"/>
      <c r="Q1178" s="449" t="s">
        <v>132</v>
      </c>
      <c r="R1178" s="159">
        <v>1</v>
      </c>
      <c r="S1178" s="159">
        <v>3</v>
      </c>
      <c r="T1178" s="159">
        <f t="shared" si="86"/>
        <v>3</v>
      </c>
      <c r="U1178" s="134" t="str">
        <f t="shared" si="87"/>
        <v>Katlanılabilir Riskler</v>
      </c>
      <c r="V1178" s="162"/>
      <c r="W1178" s="163" t="s">
        <v>136</v>
      </c>
    </row>
    <row r="1179" spans="1:23" ht="216">
      <c r="A1179" s="413">
        <v>2080</v>
      </c>
      <c r="B1179" s="77"/>
      <c r="C1179" s="467" t="s">
        <v>5304</v>
      </c>
      <c r="D1179" s="465" t="s">
        <v>26</v>
      </c>
      <c r="E1179" s="438" t="s">
        <v>3784</v>
      </c>
      <c r="F1179" s="414" t="s">
        <v>3785</v>
      </c>
      <c r="G1179" s="442" t="s">
        <v>3786</v>
      </c>
      <c r="H1179" s="414" t="s">
        <v>3787</v>
      </c>
      <c r="I1179" s="413">
        <v>2</v>
      </c>
      <c r="J1179" s="413">
        <v>5</v>
      </c>
      <c r="K1179" s="159">
        <f t="shared" si="89"/>
        <v>10</v>
      </c>
      <c r="L1179" s="139" t="str">
        <f t="shared" si="88"/>
        <v>Orta Risk</v>
      </c>
      <c r="M1179" s="447" t="s">
        <v>4725</v>
      </c>
      <c r="N1179" s="448" t="s">
        <v>4635</v>
      </c>
      <c r="O1179" s="160"/>
      <c r="P1179" s="160"/>
      <c r="Q1179" s="449" t="s">
        <v>132</v>
      </c>
      <c r="R1179" s="159">
        <v>1</v>
      </c>
      <c r="S1179" s="159">
        <v>3</v>
      </c>
      <c r="T1179" s="159">
        <f t="shared" si="86"/>
        <v>3</v>
      </c>
      <c r="U1179" s="134" t="str">
        <f t="shared" si="87"/>
        <v>Katlanılabilir Riskler</v>
      </c>
      <c r="V1179" s="162"/>
      <c r="W1179" s="163" t="s">
        <v>136</v>
      </c>
    </row>
    <row r="1180" spans="1:23" ht="216">
      <c r="A1180" s="413">
        <v>2081</v>
      </c>
      <c r="B1180" s="77"/>
      <c r="C1180" s="467" t="s">
        <v>5304</v>
      </c>
      <c r="D1180" s="465" t="s">
        <v>26</v>
      </c>
      <c r="E1180" s="438" t="s">
        <v>3784</v>
      </c>
      <c r="F1180" s="414" t="s">
        <v>3788</v>
      </c>
      <c r="G1180" s="442" t="s">
        <v>3786</v>
      </c>
      <c r="H1180" s="414" t="s">
        <v>3789</v>
      </c>
      <c r="I1180" s="413">
        <v>3</v>
      </c>
      <c r="J1180" s="413">
        <v>2</v>
      </c>
      <c r="K1180" s="159">
        <f t="shared" si="89"/>
        <v>6</v>
      </c>
      <c r="L1180" s="139" t="str">
        <f t="shared" si="88"/>
        <v>Düşük Risk</v>
      </c>
      <c r="M1180" s="447" t="s">
        <v>4726</v>
      </c>
      <c r="N1180" s="448" t="s">
        <v>4635</v>
      </c>
      <c r="O1180" s="160"/>
      <c r="P1180" s="160"/>
      <c r="Q1180" s="449" t="s">
        <v>132</v>
      </c>
      <c r="R1180" s="159">
        <v>1</v>
      </c>
      <c r="S1180" s="159">
        <v>3</v>
      </c>
      <c r="T1180" s="159">
        <f t="shared" si="86"/>
        <v>3</v>
      </c>
      <c r="U1180" s="134" t="str">
        <f t="shared" si="87"/>
        <v>Katlanılabilir Riskler</v>
      </c>
      <c r="V1180" s="162"/>
      <c r="W1180" s="163" t="s">
        <v>136</v>
      </c>
    </row>
    <row r="1181" spans="1:23" ht="191.25">
      <c r="A1181" s="413">
        <v>2082</v>
      </c>
      <c r="B1181" s="77"/>
      <c r="C1181" s="467" t="s">
        <v>5304</v>
      </c>
      <c r="D1181" s="465" t="s">
        <v>26</v>
      </c>
      <c r="E1181" s="438" t="s">
        <v>3784</v>
      </c>
      <c r="F1181" s="414" t="s">
        <v>3790</v>
      </c>
      <c r="G1181" s="442" t="s">
        <v>3791</v>
      </c>
      <c r="H1181" s="414" t="s">
        <v>3792</v>
      </c>
      <c r="I1181" s="413">
        <v>2</v>
      </c>
      <c r="J1181" s="413">
        <v>3</v>
      </c>
      <c r="K1181" s="159">
        <f t="shared" si="89"/>
        <v>6</v>
      </c>
      <c r="L1181" s="139" t="str">
        <f t="shared" si="88"/>
        <v>Düşük Risk</v>
      </c>
      <c r="M1181" s="447" t="s">
        <v>4727</v>
      </c>
      <c r="N1181" s="448" t="s">
        <v>4628</v>
      </c>
      <c r="O1181" s="160"/>
      <c r="P1181" s="160"/>
      <c r="Q1181" s="449" t="s">
        <v>132</v>
      </c>
      <c r="R1181" s="159">
        <v>1</v>
      </c>
      <c r="S1181" s="159">
        <v>3</v>
      </c>
      <c r="T1181" s="159">
        <f t="shared" si="86"/>
        <v>3</v>
      </c>
      <c r="U1181" s="134" t="str">
        <f t="shared" si="87"/>
        <v>Katlanılabilir Riskler</v>
      </c>
      <c r="V1181" s="162"/>
      <c r="W1181" s="163" t="s">
        <v>136</v>
      </c>
    </row>
    <row r="1182" spans="1:23" ht="161.25">
      <c r="A1182" s="413">
        <v>2083</v>
      </c>
      <c r="B1182" s="77"/>
      <c r="C1182" s="467" t="s">
        <v>5304</v>
      </c>
      <c r="D1182" s="465" t="s">
        <v>26</v>
      </c>
      <c r="E1182" s="438" t="s">
        <v>3784</v>
      </c>
      <c r="F1182" s="414" t="s">
        <v>3624</v>
      </c>
      <c r="G1182" s="442" t="s">
        <v>3793</v>
      </c>
      <c r="H1182" s="414" t="s">
        <v>3792</v>
      </c>
      <c r="I1182" s="413">
        <v>2</v>
      </c>
      <c r="J1182" s="413">
        <v>2</v>
      </c>
      <c r="K1182" s="159">
        <f t="shared" si="89"/>
        <v>4</v>
      </c>
      <c r="L1182" s="139" t="str">
        <f t="shared" si="88"/>
        <v>Düşük Risk</v>
      </c>
      <c r="M1182" s="447" t="s">
        <v>4728</v>
      </c>
      <c r="N1182" s="448" t="s">
        <v>4635</v>
      </c>
      <c r="O1182" s="160"/>
      <c r="P1182" s="160"/>
      <c r="Q1182" s="449" t="s">
        <v>132</v>
      </c>
      <c r="R1182" s="159">
        <v>1</v>
      </c>
      <c r="S1182" s="159">
        <v>3</v>
      </c>
      <c r="T1182" s="159">
        <f t="shared" si="86"/>
        <v>3</v>
      </c>
      <c r="U1182" s="134" t="str">
        <f t="shared" si="87"/>
        <v>Katlanılabilir Riskler</v>
      </c>
      <c r="V1182" s="162"/>
      <c r="W1182" s="163" t="s">
        <v>136</v>
      </c>
    </row>
    <row r="1183" spans="1:23" ht="161.25">
      <c r="A1183" s="413">
        <v>2084</v>
      </c>
      <c r="B1183" s="77"/>
      <c r="C1183" s="467" t="s">
        <v>5304</v>
      </c>
      <c r="D1183" s="465" t="s">
        <v>26</v>
      </c>
      <c r="E1183" s="438" t="s">
        <v>3784</v>
      </c>
      <c r="F1183" s="414" t="s">
        <v>3794</v>
      </c>
      <c r="G1183" s="442" t="s">
        <v>3793</v>
      </c>
      <c r="H1183" s="414" t="s">
        <v>3795</v>
      </c>
      <c r="I1183" s="413">
        <v>2</v>
      </c>
      <c r="J1183" s="413">
        <v>3</v>
      </c>
      <c r="K1183" s="159">
        <f t="shared" si="89"/>
        <v>6</v>
      </c>
      <c r="L1183" s="139" t="str">
        <f t="shared" si="88"/>
        <v>Düşük Risk</v>
      </c>
      <c r="M1183" s="447" t="s">
        <v>4729</v>
      </c>
      <c r="N1183" s="448" t="s">
        <v>4651</v>
      </c>
      <c r="O1183" s="160"/>
      <c r="P1183" s="160"/>
      <c r="Q1183" s="449" t="s">
        <v>132</v>
      </c>
      <c r="R1183" s="159">
        <v>1</v>
      </c>
      <c r="S1183" s="159">
        <v>3</v>
      </c>
      <c r="T1183" s="159">
        <f t="shared" si="86"/>
        <v>3</v>
      </c>
      <c r="U1183" s="134" t="str">
        <f t="shared" si="87"/>
        <v>Katlanılabilir Riskler</v>
      </c>
      <c r="V1183" s="162"/>
      <c r="W1183" s="163" t="s">
        <v>136</v>
      </c>
    </row>
    <row r="1184" spans="1:23" ht="216">
      <c r="A1184" s="413">
        <v>2085</v>
      </c>
      <c r="B1184" s="77"/>
      <c r="C1184" s="467" t="s">
        <v>5304</v>
      </c>
      <c r="D1184" s="465" t="s">
        <v>26</v>
      </c>
      <c r="E1184" s="438" t="s">
        <v>3784</v>
      </c>
      <c r="F1184" s="414" t="s">
        <v>3796</v>
      </c>
      <c r="G1184" s="442" t="s">
        <v>3786</v>
      </c>
      <c r="H1184" s="414" t="s">
        <v>3797</v>
      </c>
      <c r="I1184" s="413">
        <v>2</v>
      </c>
      <c r="J1184" s="413">
        <v>3</v>
      </c>
      <c r="K1184" s="159">
        <f t="shared" si="89"/>
        <v>6</v>
      </c>
      <c r="L1184" s="139" t="str">
        <f t="shared" si="88"/>
        <v>Düşük Risk</v>
      </c>
      <c r="M1184" s="447" t="s">
        <v>4638</v>
      </c>
      <c r="N1184" s="448" t="s">
        <v>4701</v>
      </c>
      <c r="O1184" s="160"/>
      <c r="P1184" s="160"/>
      <c r="Q1184" s="449" t="s">
        <v>132</v>
      </c>
      <c r="R1184" s="159">
        <v>1</v>
      </c>
      <c r="S1184" s="159">
        <v>3</v>
      </c>
      <c r="T1184" s="159">
        <f t="shared" si="86"/>
        <v>3</v>
      </c>
      <c r="U1184" s="134" t="str">
        <f t="shared" si="87"/>
        <v>Katlanılabilir Riskler</v>
      </c>
      <c r="V1184" s="162"/>
      <c r="W1184" s="163" t="s">
        <v>136</v>
      </c>
    </row>
    <row r="1185" spans="1:23" ht="216">
      <c r="A1185" s="413">
        <v>2086</v>
      </c>
      <c r="B1185" s="77"/>
      <c r="C1185" s="467" t="s">
        <v>5304</v>
      </c>
      <c r="D1185" s="465" t="s">
        <v>26</v>
      </c>
      <c r="E1185" s="438" t="s">
        <v>3784</v>
      </c>
      <c r="F1185" s="414" t="s">
        <v>3637</v>
      </c>
      <c r="G1185" s="442" t="s">
        <v>3786</v>
      </c>
      <c r="H1185" s="422" t="s">
        <v>3798</v>
      </c>
      <c r="I1185" s="413">
        <v>2</v>
      </c>
      <c r="J1185" s="413">
        <v>5</v>
      </c>
      <c r="K1185" s="159">
        <f t="shared" si="89"/>
        <v>10</v>
      </c>
      <c r="L1185" s="139" t="str">
        <f t="shared" si="88"/>
        <v>Orta Risk</v>
      </c>
      <c r="M1185" s="447" t="s">
        <v>4639</v>
      </c>
      <c r="N1185" s="448" t="s">
        <v>4643</v>
      </c>
      <c r="O1185" s="160"/>
      <c r="P1185" s="160"/>
      <c r="Q1185" s="449" t="s">
        <v>132</v>
      </c>
      <c r="R1185" s="159">
        <v>1</v>
      </c>
      <c r="S1185" s="159">
        <v>3</v>
      </c>
      <c r="T1185" s="159">
        <f t="shared" si="86"/>
        <v>3</v>
      </c>
      <c r="U1185" s="134" t="str">
        <f t="shared" si="87"/>
        <v>Katlanılabilir Riskler</v>
      </c>
      <c r="V1185" s="162"/>
      <c r="W1185" s="163" t="s">
        <v>136</v>
      </c>
    </row>
    <row r="1186" spans="1:23" ht="216">
      <c r="A1186" s="413">
        <v>2087</v>
      </c>
      <c r="B1186" s="77"/>
      <c r="C1186" s="467" t="s">
        <v>5304</v>
      </c>
      <c r="D1186" s="465" t="s">
        <v>26</v>
      </c>
      <c r="E1186" s="438" t="s">
        <v>3784</v>
      </c>
      <c r="F1186" s="414" t="s">
        <v>3799</v>
      </c>
      <c r="G1186" s="442" t="s">
        <v>3786</v>
      </c>
      <c r="H1186" s="423"/>
      <c r="I1186" s="413">
        <v>2</v>
      </c>
      <c r="J1186" s="413">
        <v>5</v>
      </c>
      <c r="K1186" s="159">
        <f t="shared" si="89"/>
        <v>10</v>
      </c>
      <c r="L1186" s="139" t="str">
        <f t="shared" si="88"/>
        <v>Orta Risk</v>
      </c>
      <c r="M1186" s="447" t="s">
        <v>4640</v>
      </c>
      <c r="N1186" s="448" t="s">
        <v>4701</v>
      </c>
      <c r="O1186" s="160"/>
      <c r="P1186" s="160"/>
      <c r="Q1186" s="449" t="s">
        <v>132</v>
      </c>
      <c r="R1186" s="159">
        <v>1</v>
      </c>
      <c r="S1186" s="159">
        <v>3</v>
      </c>
      <c r="T1186" s="159">
        <f t="shared" si="86"/>
        <v>3</v>
      </c>
      <c r="U1186" s="134" t="str">
        <f t="shared" si="87"/>
        <v>Katlanılabilir Riskler</v>
      </c>
      <c r="V1186" s="162"/>
      <c r="W1186" s="163" t="s">
        <v>136</v>
      </c>
    </row>
    <row r="1187" spans="1:23" ht="216">
      <c r="A1187" s="413">
        <v>2088</v>
      </c>
      <c r="B1187" s="77"/>
      <c r="C1187" s="467" t="s">
        <v>5304</v>
      </c>
      <c r="D1187" s="465" t="s">
        <v>26</v>
      </c>
      <c r="E1187" s="438" t="s">
        <v>3784</v>
      </c>
      <c r="F1187" s="414" t="s">
        <v>3800</v>
      </c>
      <c r="G1187" s="442" t="s">
        <v>3786</v>
      </c>
      <c r="H1187" s="414" t="s">
        <v>3755</v>
      </c>
      <c r="I1187" s="413">
        <v>2</v>
      </c>
      <c r="J1187" s="413">
        <v>2</v>
      </c>
      <c r="K1187" s="159">
        <f t="shared" si="89"/>
        <v>4</v>
      </c>
      <c r="L1187" s="139" t="str">
        <f t="shared" si="88"/>
        <v>Düşük Risk</v>
      </c>
      <c r="M1187" s="447" t="s">
        <v>4730</v>
      </c>
      <c r="N1187" s="448" t="s">
        <v>4669</v>
      </c>
      <c r="O1187" s="160"/>
      <c r="P1187" s="160"/>
      <c r="Q1187" s="449" t="s">
        <v>132</v>
      </c>
      <c r="R1187" s="159">
        <v>1</v>
      </c>
      <c r="S1187" s="159">
        <v>3</v>
      </c>
      <c r="T1187" s="159">
        <f t="shared" si="86"/>
        <v>3</v>
      </c>
      <c r="U1187" s="134" t="str">
        <f t="shared" si="87"/>
        <v>Katlanılabilir Riskler</v>
      </c>
      <c r="V1187" s="162"/>
      <c r="W1187" s="163" t="s">
        <v>136</v>
      </c>
    </row>
    <row r="1188" spans="1:23" ht="216">
      <c r="A1188" s="413">
        <v>2089</v>
      </c>
      <c r="B1188" s="77"/>
      <c r="C1188" s="467" t="s">
        <v>5304</v>
      </c>
      <c r="D1188" s="465" t="s">
        <v>26</v>
      </c>
      <c r="E1188" s="438" t="s">
        <v>3784</v>
      </c>
      <c r="F1188" s="414" t="s">
        <v>3801</v>
      </c>
      <c r="G1188" s="442" t="s">
        <v>3786</v>
      </c>
      <c r="H1188" s="414" t="s">
        <v>3802</v>
      </c>
      <c r="I1188" s="413">
        <v>3</v>
      </c>
      <c r="J1188" s="413">
        <v>4</v>
      </c>
      <c r="K1188" s="159">
        <f t="shared" si="89"/>
        <v>12</v>
      </c>
      <c r="L1188" s="139" t="str">
        <f t="shared" si="88"/>
        <v>Orta Risk</v>
      </c>
      <c r="M1188" s="447" t="s">
        <v>4641</v>
      </c>
      <c r="N1188" s="448" t="s">
        <v>4691</v>
      </c>
      <c r="O1188" s="160"/>
      <c r="P1188" s="160"/>
      <c r="Q1188" s="449" t="s">
        <v>132</v>
      </c>
      <c r="R1188" s="159">
        <v>1</v>
      </c>
      <c r="S1188" s="159">
        <v>3</v>
      </c>
      <c r="T1188" s="159">
        <f t="shared" si="86"/>
        <v>3</v>
      </c>
      <c r="U1188" s="134" t="str">
        <f t="shared" si="87"/>
        <v>Katlanılabilir Riskler</v>
      </c>
      <c r="V1188" s="162"/>
      <c r="W1188" s="163" t="s">
        <v>136</v>
      </c>
    </row>
    <row r="1189" spans="1:23" ht="149.25">
      <c r="A1189" s="413">
        <v>2090</v>
      </c>
      <c r="B1189" s="77"/>
      <c r="C1189" s="467" t="s">
        <v>5304</v>
      </c>
      <c r="D1189" s="465" t="s">
        <v>26</v>
      </c>
      <c r="E1189" s="438" t="s">
        <v>3803</v>
      </c>
      <c r="F1189" s="414" t="s">
        <v>3804</v>
      </c>
      <c r="G1189" s="442" t="s">
        <v>3805</v>
      </c>
      <c r="H1189" s="414" t="s">
        <v>3787</v>
      </c>
      <c r="I1189" s="413">
        <v>3</v>
      </c>
      <c r="J1189" s="413">
        <v>5</v>
      </c>
      <c r="K1189" s="159">
        <f t="shared" si="89"/>
        <v>15</v>
      </c>
      <c r="L1189" s="139" t="str">
        <f t="shared" si="88"/>
        <v>Yüksek Seviye</v>
      </c>
      <c r="M1189" s="447" t="s">
        <v>4731</v>
      </c>
      <c r="N1189" s="448" t="s">
        <v>4651</v>
      </c>
      <c r="O1189" s="160"/>
      <c r="P1189" s="160"/>
      <c r="Q1189" s="449" t="s">
        <v>132</v>
      </c>
      <c r="R1189" s="159">
        <v>1</v>
      </c>
      <c r="S1189" s="159">
        <v>3</v>
      </c>
      <c r="T1189" s="159">
        <f t="shared" si="86"/>
        <v>3</v>
      </c>
      <c r="U1189" s="134" t="str">
        <f t="shared" si="87"/>
        <v>Katlanılabilir Riskler</v>
      </c>
      <c r="V1189" s="162"/>
      <c r="W1189" s="163" t="s">
        <v>136</v>
      </c>
    </row>
    <row r="1190" spans="1:23" ht="149.25">
      <c r="A1190" s="413">
        <v>2091</v>
      </c>
      <c r="B1190" s="77"/>
      <c r="C1190" s="467" t="s">
        <v>5304</v>
      </c>
      <c r="D1190" s="465" t="s">
        <v>26</v>
      </c>
      <c r="E1190" s="438" t="s">
        <v>3803</v>
      </c>
      <c r="F1190" s="414" t="s">
        <v>3806</v>
      </c>
      <c r="G1190" s="442" t="s">
        <v>3805</v>
      </c>
      <c r="H1190" s="414" t="s">
        <v>3807</v>
      </c>
      <c r="I1190" s="413">
        <v>3</v>
      </c>
      <c r="J1190" s="413">
        <v>2</v>
      </c>
      <c r="K1190" s="159">
        <f t="shared" si="89"/>
        <v>6</v>
      </c>
      <c r="L1190" s="139" t="str">
        <f t="shared" si="88"/>
        <v>Düşük Risk</v>
      </c>
      <c r="M1190" s="447" t="s">
        <v>4732</v>
      </c>
      <c r="N1190" s="448" t="s">
        <v>4651</v>
      </c>
      <c r="O1190" s="160"/>
      <c r="P1190" s="160"/>
      <c r="Q1190" s="449" t="s">
        <v>132</v>
      </c>
      <c r="R1190" s="159">
        <v>1</v>
      </c>
      <c r="S1190" s="159">
        <v>3</v>
      </c>
      <c r="T1190" s="159">
        <f t="shared" si="86"/>
        <v>3</v>
      </c>
      <c r="U1190" s="134" t="str">
        <f t="shared" si="87"/>
        <v>Katlanılabilir Riskler</v>
      </c>
      <c r="V1190" s="162"/>
      <c r="W1190" s="163" t="s">
        <v>136</v>
      </c>
    </row>
    <row r="1191" spans="1:23" ht="149.25">
      <c r="A1191" s="413">
        <v>2092</v>
      </c>
      <c r="B1191" s="77"/>
      <c r="C1191" s="467" t="s">
        <v>5304</v>
      </c>
      <c r="D1191" s="465" t="s">
        <v>26</v>
      </c>
      <c r="E1191" s="438" t="s">
        <v>3803</v>
      </c>
      <c r="F1191" s="414" t="s">
        <v>3808</v>
      </c>
      <c r="G1191" s="442" t="s">
        <v>3805</v>
      </c>
      <c r="H1191" s="414" t="s">
        <v>3809</v>
      </c>
      <c r="I1191" s="413">
        <v>2</v>
      </c>
      <c r="J1191" s="413">
        <v>5</v>
      </c>
      <c r="K1191" s="159">
        <f t="shared" si="89"/>
        <v>10</v>
      </c>
      <c r="L1191" s="139" t="str">
        <f t="shared" si="88"/>
        <v>Orta Risk</v>
      </c>
      <c r="M1191" s="447" t="s">
        <v>4733</v>
      </c>
      <c r="N1191" s="448" t="s">
        <v>4651</v>
      </c>
      <c r="O1191" s="160"/>
      <c r="P1191" s="160"/>
      <c r="Q1191" s="449" t="s">
        <v>132</v>
      </c>
      <c r="R1191" s="159">
        <v>1</v>
      </c>
      <c r="S1191" s="159">
        <v>3</v>
      </c>
      <c r="T1191" s="159">
        <f t="shared" si="86"/>
        <v>3</v>
      </c>
      <c r="U1191" s="134" t="str">
        <f t="shared" si="87"/>
        <v>Katlanılabilir Riskler</v>
      </c>
      <c r="V1191" s="162"/>
      <c r="W1191" s="163" t="s">
        <v>136</v>
      </c>
    </row>
    <row r="1192" spans="1:23" ht="149.25">
      <c r="A1192" s="413">
        <v>2093</v>
      </c>
      <c r="B1192" s="77"/>
      <c r="C1192" s="467" t="s">
        <v>5304</v>
      </c>
      <c r="D1192" s="465" t="s">
        <v>26</v>
      </c>
      <c r="E1192" s="438" t="s">
        <v>3803</v>
      </c>
      <c r="F1192" s="414" t="s">
        <v>3810</v>
      </c>
      <c r="G1192" s="442" t="s">
        <v>3805</v>
      </c>
      <c r="H1192" s="414" t="s">
        <v>3811</v>
      </c>
      <c r="I1192" s="413">
        <v>4</v>
      </c>
      <c r="J1192" s="413">
        <v>3</v>
      </c>
      <c r="K1192" s="159">
        <f t="shared" si="89"/>
        <v>12</v>
      </c>
      <c r="L1192" s="139" t="str">
        <f t="shared" si="88"/>
        <v>Orta Risk</v>
      </c>
      <c r="M1192" s="447" t="s">
        <v>4734</v>
      </c>
      <c r="N1192" s="448" t="s">
        <v>4635</v>
      </c>
      <c r="O1192" s="160"/>
      <c r="P1192" s="160"/>
      <c r="Q1192" s="449" t="s">
        <v>132</v>
      </c>
      <c r="R1192" s="159">
        <v>1</v>
      </c>
      <c r="S1192" s="159">
        <v>3</v>
      </c>
      <c r="T1192" s="159">
        <f t="shared" si="86"/>
        <v>3</v>
      </c>
      <c r="U1192" s="134" t="str">
        <f t="shared" si="87"/>
        <v>Katlanılabilir Riskler</v>
      </c>
      <c r="V1192" s="162"/>
      <c r="W1192" s="163" t="s">
        <v>136</v>
      </c>
    </row>
    <row r="1193" spans="1:23" ht="149.25">
      <c r="A1193" s="413">
        <v>2094</v>
      </c>
      <c r="B1193" s="77"/>
      <c r="C1193" s="467" t="s">
        <v>5304</v>
      </c>
      <c r="D1193" s="465" t="s">
        <v>26</v>
      </c>
      <c r="E1193" s="438" t="s">
        <v>3803</v>
      </c>
      <c r="F1193" s="414" t="s">
        <v>3812</v>
      </c>
      <c r="G1193" s="442" t="s">
        <v>3805</v>
      </c>
      <c r="H1193" s="414" t="s">
        <v>3795</v>
      </c>
      <c r="I1193" s="413">
        <v>3</v>
      </c>
      <c r="J1193" s="413">
        <v>2</v>
      </c>
      <c r="K1193" s="159">
        <f t="shared" si="89"/>
        <v>6</v>
      </c>
      <c r="L1193" s="139" t="str">
        <f t="shared" si="88"/>
        <v>Düşük Risk</v>
      </c>
      <c r="M1193" s="447" t="s">
        <v>4735</v>
      </c>
      <c r="N1193" s="448" t="s">
        <v>4635</v>
      </c>
      <c r="O1193" s="160"/>
      <c r="P1193" s="160"/>
      <c r="Q1193" s="449" t="s">
        <v>132</v>
      </c>
      <c r="R1193" s="159">
        <v>1</v>
      </c>
      <c r="S1193" s="159">
        <v>3</v>
      </c>
      <c r="T1193" s="159">
        <f t="shared" ref="T1193:T1256" si="90">R1193*S1193</f>
        <v>3</v>
      </c>
      <c r="U1193" s="134" t="str">
        <f t="shared" ref="U1193:U1256" si="91">IF(T1193&lt;=2,"Önemsiz Riskler",IF(T1193&lt;=6,"Katlanılabilir Riskler",IF(T1193&lt;=12,"Orta Düzeydeki Riskler",IF(T1193&lt;=20,"Önemli Riskler",IF(T1193&lt;=25,"Kabul Edilemez Riskler")))))</f>
        <v>Katlanılabilir Riskler</v>
      </c>
      <c r="V1193" s="162"/>
      <c r="W1193" s="163" t="s">
        <v>136</v>
      </c>
    </row>
    <row r="1194" spans="1:23" ht="177.75">
      <c r="A1194" s="413">
        <v>2095</v>
      </c>
      <c r="B1194" s="77"/>
      <c r="C1194" s="467" t="s">
        <v>5304</v>
      </c>
      <c r="D1194" s="465" t="s">
        <v>26</v>
      </c>
      <c r="E1194" s="438" t="s">
        <v>3813</v>
      </c>
      <c r="F1194" s="414" t="s">
        <v>3814</v>
      </c>
      <c r="G1194" s="442" t="s">
        <v>3805</v>
      </c>
      <c r="H1194" s="414" t="s">
        <v>3815</v>
      </c>
      <c r="I1194" s="413">
        <v>2</v>
      </c>
      <c r="J1194" s="413">
        <v>5</v>
      </c>
      <c r="K1194" s="159">
        <f t="shared" si="89"/>
        <v>10</v>
      </c>
      <c r="L1194" s="139" t="str">
        <f t="shared" si="88"/>
        <v>Orta Risk</v>
      </c>
      <c r="M1194" s="447" t="s">
        <v>4736</v>
      </c>
      <c r="N1194" s="448" t="s">
        <v>4651</v>
      </c>
      <c r="O1194" s="160"/>
      <c r="P1194" s="160"/>
      <c r="Q1194" s="449" t="s">
        <v>132</v>
      </c>
      <c r="R1194" s="159">
        <v>1</v>
      </c>
      <c r="S1194" s="159">
        <v>3</v>
      </c>
      <c r="T1194" s="159">
        <f t="shared" si="90"/>
        <v>3</v>
      </c>
      <c r="U1194" s="134" t="str">
        <f t="shared" si="91"/>
        <v>Katlanılabilir Riskler</v>
      </c>
      <c r="V1194" s="162"/>
      <c r="W1194" s="163" t="s">
        <v>136</v>
      </c>
    </row>
    <row r="1195" spans="1:23" ht="177.75">
      <c r="A1195" s="413">
        <v>2096</v>
      </c>
      <c r="B1195" s="77"/>
      <c r="C1195" s="467" t="s">
        <v>5304</v>
      </c>
      <c r="D1195" s="465" t="s">
        <v>26</v>
      </c>
      <c r="E1195" s="438" t="s">
        <v>3813</v>
      </c>
      <c r="F1195" s="414" t="s">
        <v>3816</v>
      </c>
      <c r="G1195" s="442" t="s">
        <v>3805</v>
      </c>
      <c r="H1195" s="414" t="s">
        <v>3789</v>
      </c>
      <c r="I1195" s="413">
        <v>2</v>
      </c>
      <c r="J1195" s="413">
        <v>3</v>
      </c>
      <c r="K1195" s="159">
        <f t="shared" si="89"/>
        <v>6</v>
      </c>
      <c r="L1195" s="139" t="str">
        <f t="shared" si="88"/>
        <v>Düşük Risk</v>
      </c>
      <c r="M1195" s="447" t="s">
        <v>4737</v>
      </c>
      <c r="N1195" s="448" t="s">
        <v>4651</v>
      </c>
      <c r="O1195" s="160"/>
      <c r="P1195" s="160"/>
      <c r="Q1195" s="449" t="s">
        <v>132</v>
      </c>
      <c r="R1195" s="159">
        <v>1</v>
      </c>
      <c r="S1195" s="159">
        <v>3</v>
      </c>
      <c r="T1195" s="159">
        <f t="shared" si="90"/>
        <v>3</v>
      </c>
      <c r="U1195" s="134" t="str">
        <f t="shared" si="91"/>
        <v>Katlanılabilir Riskler</v>
      </c>
      <c r="V1195" s="162"/>
      <c r="W1195" s="163" t="s">
        <v>136</v>
      </c>
    </row>
    <row r="1196" spans="1:23" ht="177.75">
      <c r="A1196" s="413">
        <v>2097</v>
      </c>
      <c r="B1196" s="77"/>
      <c r="C1196" s="467" t="s">
        <v>5304</v>
      </c>
      <c r="D1196" s="465" t="s">
        <v>26</v>
      </c>
      <c r="E1196" s="438" t="s">
        <v>3813</v>
      </c>
      <c r="F1196" s="414" t="s">
        <v>3817</v>
      </c>
      <c r="G1196" s="442" t="s">
        <v>3805</v>
      </c>
      <c r="H1196" s="414" t="s">
        <v>3787</v>
      </c>
      <c r="I1196" s="413">
        <v>2</v>
      </c>
      <c r="J1196" s="413">
        <v>5</v>
      </c>
      <c r="K1196" s="159">
        <f t="shared" si="89"/>
        <v>10</v>
      </c>
      <c r="L1196" s="139" t="str">
        <f t="shared" si="88"/>
        <v>Orta Risk</v>
      </c>
      <c r="M1196" s="447" t="s">
        <v>4738</v>
      </c>
      <c r="N1196" s="448" t="s">
        <v>4651</v>
      </c>
      <c r="O1196" s="160"/>
      <c r="P1196" s="160"/>
      <c r="Q1196" s="449" t="s">
        <v>132</v>
      </c>
      <c r="R1196" s="159">
        <v>1</v>
      </c>
      <c r="S1196" s="159">
        <v>3</v>
      </c>
      <c r="T1196" s="159">
        <f t="shared" si="90"/>
        <v>3</v>
      </c>
      <c r="U1196" s="134" t="str">
        <f t="shared" si="91"/>
        <v>Katlanılabilir Riskler</v>
      </c>
      <c r="V1196" s="162"/>
      <c r="W1196" s="163" t="s">
        <v>136</v>
      </c>
    </row>
    <row r="1197" spans="1:23" ht="177.75">
      <c r="A1197" s="413">
        <v>2098</v>
      </c>
      <c r="B1197" s="77"/>
      <c r="C1197" s="467" t="s">
        <v>5304</v>
      </c>
      <c r="D1197" s="465" t="s">
        <v>26</v>
      </c>
      <c r="E1197" s="438" t="s">
        <v>3813</v>
      </c>
      <c r="F1197" s="414" t="s">
        <v>3810</v>
      </c>
      <c r="G1197" s="442" t="s">
        <v>3805</v>
      </c>
      <c r="H1197" s="414" t="s">
        <v>3811</v>
      </c>
      <c r="I1197" s="413">
        <v>4</v>
      </c>
      <c r="J1197" s="413">
        <v>3</v>
      </c>
      <c r="K1197" s="159">
        <f t="shared" si="89"/>
        <v>12</v>
      </c>
      <c r="L1197" s="139" t="str">
        <f t="shared" si="88"/>
        <v>Orta Risk</v>
      </c>
      <c r="M1197" s="447" t="s">
        <v>4739</v>
      </c>
      <c r="N1197" s="448" t="s">
        <v>4651</v>
      </c>
      <c r="O1197" s="160"/>
      <c r="P1197" s="160"/>
      <c r="Q1197" s="449" t="s">
        <v>132</v>
      </c>
      <c r="R1197" s="159">
        <v>1</v>
      </c>
      <c r="S1197" s="159">
        <v>3</v>
      </c>
      <c r="T1197" s="159">
        <f t="shared" si="90"/>
        <v>3</v>
      </c>
      <c r="U1197" s="134" t="str">
        <f t="shared" si="91"/>
        <v>Katlanılabilir Riskler</v>
      </c>
      <c r="V1197" s="162"/>
      <c r="W1197" s="163" t="s">
        <v>136</v>
      </c>
    </row>
    <row r="1198" spans="1:23" ht="177.75">
      <c r="A1198" s="413">
        <v>2099</v>
      </c>
      <c r="B1198" s="77"/>
      <c r="C1198" s="467" t="s">
        <v>5304</v>
      </c>
      <c r="D1198" s="465" t="s">
        <v>26</v>
      </c>
      <c r="E1198" s="438" t="s">
        <v>3813</v>
      </c>
      <c r="F1198" s="414" t="s">
        <v>3818</v>
      </c>
      <c r="G1198" s="442" t="s">
        <v>3805</v>
      </c>
      <c r="H1198" s="414" t="s">
        <v>3819</v>
      </c>
      <c r="I1198" s="413">
        <v>3</v>
      </c>
      <c r="J1198" s="413">
        <v>5</v>
      </c>
      <c r="K1198" s="159">
        <f t="shared" si="89"/>
        <v>15</v>
      </c>
      <c r="L1198" s="139" t="str">
        <f t="shared" si="88"/>
        <v>Yüksek Seviye</v>
      </c>
      <c r="M1198" s="447" t="s">
        <v>4740</v>
      </c>
      <c r="N1198" s="448" t="s">
        <v>4651</v>
      </c>
      <c r="O1198" s="160"/>
      <c r="P1198" s="160"/>
      <c r="Q1198" s="449" t="s">
        <v>132</v>
      </c>
      <c r="R1198" s="159">
        <v>1</v>
      </c>
      <c r="S1198" s="159">
        <v>3</v>
      </c>
      <c r="T1198" s="159">
        <f t="shared" si="90"/>
        <v>3</v>
      </c>
      <c r="U1198" s="134" t="str">
        <f t="shared" si="91"/>
        <v>Katlanılabilir Riskler</v>
      </c>
      <c r="V1198" s="162"/>
      <c r="W1198" s="163" t="s">
        <v>136</v>
      </c>
    </row>
    <row r="1199" spans="1:23" ht="177.75">
      <c r="A1199" s="413">
        <v>2100</v>
      </c>
      <c r="B1199" s="77"/>
      <c r="C1199" s="467" t="s">
        <v>5304</v>
      </c>
      <c r="D1199" s="465" t="s">
        <v>26</v>
      </c>
      <c r="E1199" s="438" t="s">
        <v>3813</v>
      </c>
      <c r="F1199" s="414" t="s">
        <v>3820</v>
      </c>
      <c r="G1199" s="442" t="s">
        <v>3805</v>
      </c>
      <c r="H1199" s="414" t="s">
        <v>3807</v>
      </c>
      <c r="I1199" s="413">
        <v>2</v>
      </c>
      <c r="J1199" s="413">
        <v>5</v>
      </c>
      <c r="K1199" s="159">
        <f t="shared" si="89"/>
        <v>10</v>
      </c>
      <c r="L1199" s="139" t="str">
        <f t="shared" si="88"/>
        <v>Orta Risk</v>
      </c>
      <c r="M1199" s="447" t="s">
        <v>4741</v>
      </c>
      <c r="N1199" s="448" t="s">
        <v>4651</v>
      </c>
      <c r="O1199" s="160"/>
      <c r="P1199" s="160"/>
      <c r="Q1199" s="449" t="s">
        <v>132</v>
      </c>
      <c r="R1199" s="159">
        <v>1</v>
      </c>
      <c r="S1199" s="159">
        <v>3</v>
      </c>
      <c r="T1199" s="159">
        <f t="shared" si="90"/>
        <v>3</v>
      </c>
      <c r="U1199" s="134" t="str">
        <f t="shared" si="91"/>
        <v>Katlanılabilir Riskler</v>
      </c>
      <c r="V1199" s="162"/>
      <c r="W1199" s="163" t="s">
        <v>136</v>
      </c>
    </row>
    <row r="1200" spans="1:23" ht="267.75">
      <c r="A1200" s="413">
        <v>2101</v>
      </c>
      <c r="B1200" s="77"/>
      <c r="C1200" s="467" t="s">
        <v>5304</v>
      </c>
      <c r="D1200" s="465" t="s">
        <v>26</v>
      </c>
      <c r="E1200" s="438" t="s">
        <v>3813</v>
      </c>
      <c r="F1200" s="414" t="s">
        <v>3821</v>
      </c>
      <c r="G1200" s="442" t="s">
        <v>3805</v>
      </c>
      <c r="H1200" s="414" t="s">
        <v>3779</v>
      </c>
      <c r="I1200" s="413">
        <v>3</v>
      </c>
      <c r="J1200" s="413">
        <v>5</v>
      </c>
      <c r="K1200" s="159">
        <f t="shared" si="89"/>
        <v>15</v>
      </c>
      <c r="L1200" s="139" t="str">
        <f t="shared" si="88"/>
        <v>Yüksek Seviye</v>
      </c>
      <c r="M1200" s="447" t="s">
        <v>4742</v>
      </c>
      <c r="N1200" s="448" t="s">
        <v>4651</v>
      </c>
      <c r="O1200" s="160"/>
      <c r="P1200" s="160"/>
      <c r="Q1200" s="449" t="s">
        <v>132</v>
      </c>
      <c r="R1200" s="159">
        <v>1</v>
      </c>
      <c r="S1200" s="159">
        <v>3</v>
      </c>
      <c r="T1200" s="159">
        <f t="shared" si="90"/>
        <v>3</v>
      </c>
      <c r="U1200" s="134" t="str">
        <f t="shared" si="91"/>
        <v>Katlanılabilir Riskler</v>
      </c>
      <c r="V1200" s="162"/>
      <c r="W1200" s="163" t="s">
        <v>136</v>
      </c>
    </row>
    <row r="1201" spans="1:23" ht="276">
      <c r="A1201" s="413">
        <v>2102</v>
      </c>
      <c r="B1201" s="77"/>
      <c r="C1201" s="467" t="s">
        <v>5304</v>
      </c>
      <c r="D1201" s="465" t="s">
        <v>26</v>
      </c>
      <c r="E1201" s="438" t="s">
        <v>3813</v>
      </c>
      <c r="F1201" s="414" t="s">
        <v>3822</v>
      </c>
      <c r="G1201" s="442" t="s">
        <v>3823</v>
      </c>
      <c r="H1201" s="414" t="s">
        <v>3824</v>
      </c>
      <c r="I1201" s="413">
        <v>3</v>
      </c>
      <c r="J1201" s="413">
        <v>5</v>
      </c>
      <c r="K1201" s="159">
        <f t="shared" si="89"/>
        <v>15</v>
      </c>
      <c r="L1201" s="139" t="str">
        <f t="shared" si="88"/>
        <v>Yüksek Seviye</v>
      </c>
      <c r="M1201" s="447" t="s">
        <v>4743</v>
      </c>
      <c r="N1201" s="448" t="s">
        <v>4701</v>
      </c>
      <c r="O1201" s="160"/>
      <c r="P1201" s="160"/>
      <c r="Q1201" s="449" t="s">
        <v>132</v>
      </c>
      <c r="R1201" s="159">
        <v>1</v>
      </c>
      <c r="S1201" s="159">
        <v>3</v>
      </c>
      <c r="T1201" s="159">
        <f t="shared" si="90"/>
        <v>3</v>
      </c>
      <c r="U1201" s="134" t="str">
        <f t="shared" si="91"/>
        <v>Katlanılabilir Riskler</v>
      </c>
      <c r="V1201" s="162"/>
      <c r="W1201" s="163" t="s">
        <v>136</v>
      </c>
    </row>
    <row r="1202" spans="1:23" ht="177.75">
      <c r="A1202" s="413">
        <v>2103</v>
      </c>
      <c r="B1202" s="77"/>
      <c r="C1202" s="467" t="s">
        <v>5304</v>
      </c>
      <c r="D1202" s="465" t="s">
        <v>26</v>
      </c>
      <c r="E1202" s="438" t="s">
        <v>3813</v>
      </c>
      <c r="F1202" s="414" t="s">
        <v>3825</v>
      </c>
      <c r="G1202" s="442" t="s">
        <v>3805</v>
      </c>
      <c r="H1202" s="414" t="s">
        <v>3826</v>
      </c>
      <c r="I1202" s="413">
        <v>2</v>
      </c>
      <c r="J1202" s="413">
        <v>3</v>
      </c>
      <c r="K1202" s="159">
        <f t="shared" si="89"/>
        <v>6</v>
      </c>
      <c r="L1202" s="139" t="str">
        <f t="shared" si="88"/>
        <v>Düşük Risk</v>
      </c>
      <c r="M1202" s="447" t="s">
        <v>4744</v>
      </c>
      <c r="N1202" s="448" t="s">
        <v>4651</v>
      </c>
      <c r="O1202" s="160"/>
      <c r="P1202" s="160"/>
      <c r="Q1202" s="449" t="s">
        <v>132</v>
      </c>
      <c r="R1202" s="159">
        <v>1</v>
      </c>
      <c r="S1202" s="159">
        <v>3</v>
      </c>
      <c r="T1202" s="159">
        <f t="shared" si="90"/>
        <v>3</v>
      </c>
      <c r="U1202" s="134" t="str">
        <f t="shared" si="91"/>
        <v>Katlanılabilir Riskler</v>
      </c>
      <c r="V1202" s="162"/>
      <c r="W1202" s="163" t="s">
        <v>136</v>
      </c>
    </row>
    <row r="1203" spans="1:23" ht="135">
      <c r="A1203" s="413">
        <v>2104</v>
      </c>
      <c r="B1203" s="77"/>
      <c r="C1203" s="467" t="s">
        <v>5304</v>
      </c>
      <c r="D1203" s="465" t="s">
        <v>26</v>
      </c>
      <c r="E1203" s="438" t="s">
        <v>3827</v>
      </c>
      <c r="F1203" s="414" t="s">
        <v>3828</v>
      </c>
      <c r="G1203" s="442" t="s">
        <v>3829</v>
      </c>
      <c r="H1203" s="414" t="s">
        <v>3830</v>
      </c>
      <c r="I1203" s="413">
        <v>2</v>
      </c>
      <c r="J1203" s="413">
        <v>2</v>
      </c>
      <c r="K1203" s="159">
        <f t="shared" si="89"/>
        <v>4</v>
      </c>
      <c r="L1203" s="139" t="str">
        <f t="shared" si="88"/>
        <v>Düşük Risk</v>
      </c>
      <c r="M1203" s="447" t="s">
        <v>4745</v>
      </c>
      <c r="N1203" s="448" t="s">
        <v>4746</v>
      </c>
      <c r="O1203" s="160"/>
      <c r="P1203" s="160"/>
      <c r="Q1203" s="449" t="s">
        <v>132</v>
      </c>
      <c r="R1203" s="159">
        <v>1</v>
      </c>
      <c r="S1203" s="159">
        <v>3</v>
      </c>
      <c r="T1203" s="159">
        <f t="shared" si="90"/>
        <v>3</v>
      </c>
      <c r="U1203" s="134" t="str">
        <f t="shared" si="91"/>
        <v>Katlanılabilir Riskler</v>
      </c>
      <c r="V1203" s="162"/>
      <c r="W1203" s="163" t="s">
        <v>136</v>
      </c>
    </row>
    <row r="1204" spans="1:23" ht="149.25">
      <c r="A1204" s="413">
        <v>2105</v>
      </c>
      <c r="B1204" s="77"/>
      <c r="C1204" s="467" t="s">
        <v>5304</v>
      </c>
      <c r="D1204" s="465" t="s">
        <v>26</v>
      </c>
      <c r="E1204" s="438" t="s">
        <v>3827</v>
      </c>
      <c r="F1204" s="414" t="s">
        <v>3831</v>
      </c>
      <c r="G1204" s="442" t="s">
        <v>3805</v>
      </c>
      <c r="H1204" s="414" t="s">
        <v>3832</v>
      </c>
      <c r="I1204" s="413">
        <v>2</v>
      </c>
      <c r="J1204" s="413">
        <v>5</v>
      </c>
      <c r="K1204" s="159">
        <f t="shared" si="89"/>
        <v>10</v>
      </c>
      <c r="L1204" s="139" t="str">
        <f t="shared" si="88"/>
        <v>Orta Risk</v>
      </c>
      <c r="M1204" s="447" t="s">
        <v>4747</v>
      </c>
      <c r="N1204" s="448" t="s">
        <v>4691</v>
      </c>
      <c r="O1204" s="160"/>
      <c r="P1204" s="160"/>
      <c r="Q1204" s="449" t="s">
        <v>132</v>
      </c>
      <c r="R1204" s="159">
        <v>1</v>
      </c>
      <c r="S1204" s="159">
        <v>3</v>
      </c>
      <c r="T1204" s="159">
        <f t="shared" si="90"/>
        <v>3</v>
      </c>
      <c r="U1204" s="134" t="str">
        <f t="shared" si="91"/>
        <v>Katlanılabilir Riskler</v>
      </c>
      <c r="V1204" s="162"/>
      <c r="W1204" s="163" t="s">
        <v>136</v>
      </c>
    </row>
    <row r="1205" spans="1:23" ht="149.25">
      <c r="A1205" s="413">
        <v>2106</v>
      </c>
      <c r="B1205" s="77"/>
      <c r="C1205" s="467" t="s">
        <v>5304</v>
      </c>
      <c r="D1205" s="465" t="s">
        <v>26</v>
      </c>
      <c r="E1205" s="438" t="s">
        <v>3827</v>
      </c>
      <c r="F1205" s="414" t="s">
        <v>3833</v>
      </c>
      <c r="G1205" s="442" t="s">
        <v>3805</v>
      </c>
      <c r="H1205" s="414" t="s">
        <v>3834</v>
      </c>
      <c r="I1205" s="413">
        <v>3</v>
      </c>
      <c r="J1205" s="413">
        <v>2</v>
      </c>
      <c r="K1205" s="159">
        <f t="shared" si="89"/>
        <v>6</v>
      </c>
      <c r="L1205" s="139" t="str">
        <f t="shared" si="88"/>
        <v>Düşük Risk</v>
      </c>
      <c r="M1205" s="447" t="s">
        <v>4748</v>
      </c>
      <c r="N1205" s="448" t="s">
        <v>4635</v>
      </c>
      <c r="O1205" s="160"/>
      <c r="P1205" s="160"/>
      <c r="Q1205" s="449" t="s">
        <v>132</v>
      </c>
      <c r="R1205" s="159">
        <v>1</v>
      </c>
      <c r="S1205" s="159">
        <v>3</v>
      </c>
      <c r="T1205" s="159">
        <f t="shared" si="90"/>
        <v>3</v>
      </c>
      <c r="U1205" s="134" t="str">
        <f t="shared" si="91"/>
        <v>Katlanılabilir Riskler</v>
      </c>
      <c r="V1205" s="162"/>
      <c r="W1205" s="163" t="s">
        <v>136</v>
      </c>
    </row>
    <row r="1206" spans="1:23" ht="149.25">
      <c r="A1206" s="413">
        <v>2107</v>
      </c>
      <c r="B1206" s="77"/>
      <c r="C1206" s="467" t="s">
        <v>5304</v>
      </c>
      <c r="D1206" s="465" t="s">
        <v>26</v>
      </c>
      <c r="E1206" s="438" t="s">
        <v>3835</v>
      </c>
      <c r="F1206" s="414" t="s">
        <v>3626</v>
      </c>
      <c r="G1206" s="442" t="s">
        <v>3805</v>
      </c>
      <c r="H1206" s="414" t="s">
        <v>3787</v>
      </c>
      <c r="I1206" s="413">
        <v>2</v>
      </c>
      <c r="J1206" s="413">
        <v>5</v>
      </c>
      <c r="K1206" s="159">
        <f t="shared" si="89"/>
        <v>10</v>
      </c>
      <c r="L1206" s="139" t="str">
        <f t="shared" si="88"/>
        <v>Orta Risk</v>
      </c>
      <c r="M1206" s="447" t="s">
        <v>4634</v>
      </c>
      <c r="N1206" s="448" t="s">
        <v>4635</v>
      </c>
      <c r="O1206" s="160"/>
      <c r="P1206" s="160"/>
      <c r="Q1206" s="449" t="s">
        <v>132</v>
      </c>
      <c r="R1206" s="159">
        <v>1</v>
      </c>
      <c r="S1206" s="159">
        <v>3</v>
      </c>
      <c r="T1206" s="159">
        <f t="shared" si="90"/>
        <v>3</v>
      </c>
      <c r="U1206" s="134" t="str">
        <f t="shared" si="91"/>
        <v>Katlanılabilir Riskler</v>
      </c>
      <c r="V1206" s="162"/>
      <c r="W1206" s="163" t="s">
        <v>136</v>
      </c>
    </row>
    <row r="1207" spans="1:23" ht="217.5">
      <c r="A1207" s="413">
        <v>2108</v>
      </c>
      <c r="B1207" s="77"/>
      <c r="C1207" s="467" t="s">
        <v>5304</v>
      </c>
      <c r="D1207" s="465" t="s">
        <v>26</v>
      </c>
      <c r="E1207" s="438" t="s">
        <v>3835</v>
      </c>
      <c r="F1207" s="414" t="s">
        <v>3836</v>
      </c>
      <c r="G1207" s="442" t="s">
        <v>3837</v>
      </c>
      <c r="H1207" s="414" t="s">
        <v>3789</v>
      </c>
      <c r="I1207" s="413">
        <v>3</v>
      </c>
      <c r="J1207" s="413">
        <v>2</v>
      </c>
      <c r="K1207" s="159">
        <f t="shared" si="89"/>
        <v>6</v>
      </c>
      <c r="L1207" s="139" t="str">
        <f t="shared" si="88"/>
        <v>Düşük Risk</v>
      </c>
      <c r="M1207" s="447" t="s">
        <v>4749</v>
      </c>
      <c r="N1207" s="448" t="s">
        <v>4635</v>
      </c>
      <c r="O1207" s="160"/>
      <c r="P1207" s="160"/>
      <c r="Q1207" s="449" t="s">
        <v>132</v>
      </c>
      <c r="R1207" s="159">
        <v>1</v>
      </c>
      <c r="S1207" s="159">
        <v>3</v>
      </c>
      <c r="T1207" s="159">
        <f t="shared" si="90"/>
        <v>3</v>
      </c>
      <c r="U1207" s="134" t="str">
        <f t="shared" si="91"/>
        <v>Katlanılabilir Riskler</v>
      </c>
      <c r="V1207" s="162"/>
      <c r="W1207" s="163" t="s">
        <v>136</v>
      </c>
    </row>
    <row r="1208" spans="1:23" ht="276">
      <c r="A1208" s="413">
        <v>2109</v>
      </c>
      <c r="B1208" s="77"/>
      <c r="C1208" s="467" t="s">
        <v>5304</v>
      </c>
      <c r="D1208" s="465" t="s">
        <v>26</v>
      </c>
      <c r="E1208" s="438" t="s">
        <v>3838</v>
      </c>
      <c r="F1208" s="414" t="s">
        <v>3839</v>
      </c>
      <c r="G1208" s="442" t="s">
        <v>3823</v>
      </c>
      <c r="H1208" s="414" t="s">
        <v>3717</v>
      </c>
      <c r="I1208" s="413">
        <v>3</v>
      </c>
      <c r="J1208" s="413">
        <v>4</v>
      </c>
      <c r="K1208" s="159">
        <f t="shared" si="89"/>
        <v>12</v>
      </c>
      <c r="L1208" s="139" t="str">
        <f t="shared" si="88"/>
        <v>Orta Risk</v>
      </c>
      <c r="M1208" s="447" t="s">
        <v>4750</v>
      </c>
      <c r="N1208" s="448" t="s">
        <v>4635</v>
      </c>
      <c r="O1208" s="160"/>
      <c r="P1208" s="160"/>
      <c r="Q1208" s="449" t="s">
        <v>132</v>
      </c>
      <c r="R1208" s="159">
        <v>1</v>
      </c>
      <c r="S1208" s="159">
        <v>3</v>
      </c>
      <c r="T1208" s="159">
        <f t="shared" si="90"/>
        <v>3</v>
      </c>
      <c r="U1208" s="134" t="str">
        <f t="shared" si="91"/>
        <v>Katlanılabilir Riskler</v>
      </c>
      <c r="V1208" s="162"/>
      <c r="W1208" s="163" t="s">
        <v>136</v>
      </c>
    </row>
    <row r="1209" spans="1:23" ht="276">
      <c r="A1209" s="413">
        <v>2110</v>
      </c>
      <c r="B1209" s="77"/>
      <c r="C1209" s="467" t="s">
        <v>5304</v>
      </c>
      <c r="D1209" s="465" t="s">
        <v>26</v>
      </c>
      <c r="E1209" s="438" t="s">
        <v>3838</v>
      </c>
      <c r="F1209" s="414" t="s">
        <v>3840</v>
      </c>
      <c r="G1209" s="442" t="s">
        <v>3823</v>
      </c>
      <c r="H1209" s="414" t="s">
        <v>3841</v>
      </c>
      <c r="I1209" s="413">
        <v>2</v>
      </c>
      <c r="J1209" s="413">
        <v>5</v>
      </c>
      <c r="K1209" s="159">
        <f t="shared" si="89"/>
        <v>10</v>
      </c>
      <c r="L1209" s="139" t="str">
        <f t="shared" si="88"/>
        <v>Orta Risk</v>
      </c>
      <c r="M1209" s="447" t="s">
        <v>4751</v>
      </c>
      <c r="N1209" s="448" t="s">
        <v>4635</v>
      </c>
      <c r="O1209" s="160"/>
      <c r="P1209" s="160"/>
      <c r="Q1209" s="449" t="s">
        <v>132</v>
      </c>
      <c r="R1209" s="159">
        <v>1</v>
      </c>
      <c r="S1209" s="159">
        <v>3</v>
      </c>
      <c r="T1209" s="159">
        <f t="shared" si="90"/>
        <v>3</v>
      </c>
      <c r="U1209" s="134" t="str">
        <f t="shared" si="91"/>
        <v>Katlanılabilir Riskler</v>
      </c>
      <c r="V1209" s="162"/>
      <c r="W1209" s="163" t="s">
        <v>136</v>
      </c>
    </row>
    <row r="1210" spans="1:23" ht="276">
      <c r="A1210" s="413">
        <v>2111</v>
      </c>
      <c r="B1210" s="77"/>
      <c r="C1210" s="467" t="s">
        <v>5304</v>
      </c>
      <c r="D1210" s="465" t="s">
        <v>26</v>
      </c>
      <c r="E1210" s="438" t="s">
        <v>3842</v>
      </c>
      <c r="F1210" s="414" t="s">
        <v>3843</v>
      </c>
      <c r="G1210" s="442" t="s">
        <v>3823</v>
      </c>
      <c r="H1210" s="414" t="s">
        <v>3844</v>
      </c>
      <c r="I1210" s="413">
        <v>2</v>
      </c>
      <c r="J1210" s="420">
        <v>2</v>
      </c>
      <c r="K1210" s="159">
        <f t="shared" si="89"/>
        <v>4</v>
      </c>
      <c r="L1210" s="139" t="str">
        <f t="shared" si="88"/>
        <v>Düşük Risk</v>
      </c>
      <c r="M1210" s="447" t="s">
        <v>4752</v>
      </c>
      <c r="N1210" s="448" t="s">
        <v>4635</v>
      </c>
      <c r="O1210" s="160"/>
      <c r="P1210" s="160"/>
      <c r="Q1210" s="449" t="s">
        <v>132</v>
      </c>
      <c r="R1210" s="159">
        <v>1</v>
      </c>
      <c r="S1210" s="159">
        <v>3</v>
      </c>
      <c r="T1210" s="159">
        <f t="shared" si="90"/>
        <v>3</v>
      </c>
      <c r="U1210" s="134" t="str">
        <f t="shared" si="91"/>
        <v>Katlanılabilir Riskler</v>
      </c>
      <c r="V1210" s="162"/>
      <c r="W1210" s="163" t="s">
        <v>136</v>
      </c>
    </row>
    <row r="1211" spans="1:23" ht="276">
      <c r="A1211" s="413">
        <v>2112</v>
      </c>
      <c r="B1211" s="77"/>
      <c r="C1211" s="467" t="s">
        <v>5304</v>
      </c>
      <c r="D1211" s="465" t="s">
        <v>26</v>
      </c>
      <c r="E1211" s="438" t="s">
        <v>3845</v>
      </c>
      <c r="F1211" s="414" t="s">
        <v>3846</v>
      </c>
      <c r="G1211" s="442" t="s">
        <v>3823</v>
      </c>
      <c r="H1211" s="414" t="s">
        <v>3847</v>
      </c>
      <c r="I1211" s="413">
        <v>3</v>
      </c>
      <c r="J1211" s="413">
        <v>5</v>
      </c>
      <c r="K1211" s="159">
        <f t="shared" si="89"/>
        <v>15</v>
      </c>
      <c r="L1211" s="139" t="str">
        <f t="shared" si="88"/>
        <v>Yüksek Seviye</v>
      </c>
      <c r="M1211" s="447" t="s">
        <v>4753</v>
      </c>
      <c r="N1211" s="448" t="s">
        <v>4635</v>
      </c>
      <c r="O1211" s="160"/>
      <c r="P1211" s="160"/>
      <c r="Q1211" s="449" t="s">
        <v>132</v>
      </c>
      <c r="R1211" s="159">
        <v>1</v>
      </c>
      <c r="S1211" s="159">
        <v>3</v>
      </c>
      <c r="T1211" s="159">
        <f t="shared" si="90"/>
        <v>3</v>
      </c>
      <c r="U1211" s="134" t="str">
        <f t="shared" si="91"/>
        <v>Katlanılabilir Riskler</v>
      </c>
      <c r="V1211" s="162"/>
      <c r="W1211" s="163" t="s">
        <v>136</v>
      </c>
    </row>
    <row r="1212" spans="1:23" ht="276">
      <c r="A1212" s="413">
        <v>2113</v>
      </c>
      <c r="B1212" s="77"/>
      <c r="C1212" s="467" t="s">
        <v>5304</v>
      </c>
      <c r="D1212" s="465" t="s">
        <v>26</v>
      </c>
      <c r="E1212" s="438" t="s">
        <v>3845</v>
      </c>
      <c r="F1212" s="414" t="s">
        <v>3848</v>
      </c>
      <c r="G1212" s="442" t="s">
        <v>3823</v>
      </c>
      <c r="H1212" s="414" t="s">
        <v>3755</v>
      </c>
      <c r="I1212" s="413">
        <v>3</v>
      </c>
      <c r="J1212" s="413">
        <v>3</v>
      </c>
      <c r="K1212" s="159">
        <f t="shared" si="89"/>
        <v>9</v>
      </c>
      <c r="L1212" s="139" t="str">
        <f t="shared" si="88"/>
        <v>Orta Risk</v>
      </c>
      <c r="M1212" s="447" t="s">
        <v>4754</v>
      </c>
      <c r="N1212" s="448" t="s">
        <v>4635</v>
      </c>
      <c r="O1212" s="160"/>
      <c r="P1212" s="160"/>
      <c r="Q1212" s="449" t="s">
        <v>132</v>
      </c>
      <c r="R1212" s="159">
        <v>1</v>
      </c>
      <c r="S1212" s="159">
        <v>3</v>
      </c>
      <c r="T1212" s="159">
        <f t="shared" si="90"/>
        <v>3</v>
      </c>
      <c r="U1212" s="134" t="str">
        <f t="shared" si="91"/>
        <v>Katlanılabilir Riskler</v>
      </c>
      <c r="V1212" s="162"/>
      <c r="W1212" s="163" t="s">
        <v>136</v>
      </c>
    </row>
    <row r="1213" spans="1:23" ht="276">
      <c r="A1213" s="413">
        <v>2114</v>
      </c>
      <c r="B1213" s="77"/>
      <c r="C1213" s="467" t="s">
        <v>5304</v>
      </c>
      <c r="D1213" s="465" t="s">
        <v>26</v>
      </c>
      <c r="E1213" s="438" t="s">
        <v>3849</v>
      </c>
      <c r="F1213" s="414" t="s">
        <v>3850</v>
      </c>
      <c r="G1213" s="442" t="s">
        <v>3823</v>
      </c>
      <c r="H1213" s="414" t="s">
        <v>3851</v>
      </c>
      <c r="I1213" s="413">
        <v>2</v>
      </c>
      <c r="J1213" s="413">
        <v>3</v>
      </c>
      <c r="K1213" s="159">
        <f t="shared" si="89"/>
        <v>6</v>
      </c>
      <c r="L1213" s="139" t="str">
        <f t="shared" si="88"/>
        <v>Düşük Risk</v>
      </c>
      <c r="M1213" s="447" t="s">
        <v>4755</v>
      </c>
      <c r="N1213" s="448" t="s">
        <v>4635</v>
      </c>
      <c r="O1213" s="160"/>
      <c r="P1213" s="160"/>
      <c r="Q1213" s="449" t="s">
        <v>132</v>
      </c>
      <c r="R1213" s="159">
        <v>1</v>
      </c>
      <c r="S1213" s="159">
        <v>3</v>
      </c>
      <c r="T1213" s="159">
        <f t="shared" si="90"/>
        <v>3</v>
      </c>
      <c r="U1213" s="134" t="str">
        <f t="shared" si="91"/>
        <v>Katlanılabilir Riskler</v>
      </c>
      <c r="V1213" s="162"/>
      <c r="W1213" s="163" t="s">
        <v>136</v>
      </c>
    </row>
    <row r="1214" spans="1:23" ht="276">
      <c r="A1214" s="413">
        <v>2115</v>
      </c>
      <c r="B1214" s="77"/>
      <c r="C1214" s="467" t="s">
        <v>5304</v>
      </c>
      <c r="D1214" s="465" t="s">
        <v>26</v>
      </c>
      <c r="E1214" s="438" t="s">
        <v>3849</v>
      </c>
      <c r="F1214" s="414" t="s">
        <v>3852</v>
      </c>
      <c r="G1214" s="442" t="s">
        <v>3823</v>
      </c>
      <c r="H1214" s="414" t="s">
        <v>3853</v>
      </c>
      <c r="I1214" s="413">
        <v>3</v>
      </c>
      <c r="J1214" s="413">
        <v>5</v>
      </c>
      <c r="K1214" s="159">
        <f t="shared" si="89"/>
        <v>15</v>
      </c>
      <c r="L1214" s="139" t="str">
        <f t="shared" si="88"/>
        <v>Yüksek Seviye</v>
      </c>
      <c r="M1214" s="447" t="s">
        <v>4756</v>
      </c>
      <c r="N1214" s="448" t="s">
        <v>4635</v>
      </c>
      <c r="O1214" s="160"/>
      <c r="P1214" s="160"/>
      <c r="Q1214" s="449" t="s">
        <v>132</v>
      </c>
      <c r="R1214" s="159">
        <v>1</v>
      </c>
      <c r="S1214" s="159">
        <v>3</v>
      </c>
      <c r="T1214" s="159">
        <f t="shared" si="90"/>
        <v>3</v>
      </c>
      <c r="U1214" s="134" t="str">
        <f t="shared" si="91"/>
        <v>Katlanılabilir Riskler</v>
      </c>
      <c r="V1214" s="162"/>
      <c r="W1214" s="163" t="s">
        <v>136</v>
      </c>
    </row>
    <row r="1215" spans="1:23" ht="276">
      <c r="A1215" s="413">
        <v>2116</v>
      </c>
      <c r="B1215" s="77"/>
      <c r="C1215" s="467" t="s">
        <v>5304</v>
      </c>
      <c r="D1215" s="465" t="s">
        <v>26</v>
      </c>
      <c r="E1215" s="438" t="s">
        <v>3849</v>
      </c>
      <c r="F1215" s="414" t="s">
        <v>3854</v>
      </c>
      <c r="G1215" s="442" t="s">
        <v>3823</v>
      </c>
      <c r="H1215" s="414" t="s">
        <v>3855</v>
      </c>
      <c r="I1215" s="413">
        <v>2</v>
      </c>
      <c r="J1215" s="413">
        <v>5</v>
      </c>
      <c r="K1215" s="159">
        <f t="shared" si="89"/>
        <v>10</v>
      </c>
      <c r="L1215" s="139" t="str">
        <f t="shared" si="88"/>
        <v>Orta Risk</v>
      </c>
      <c r="M1215" s="447" t="s">
        <v>4747</v>
      </c>
      <c r="N1215" s="451" t="s">
        <v>4691</v>
      </c>
      <c r="O1215" s="160"/>
      <c r="P1215" s="160"/>
      <c r="Q1215" s="449" t="s">
        <v>132</v>
      </c>
      <c r="R1215" s="159">
        <v>1</v>
      </c>
      <c r="S1215" s="159">
        <v>3</v>
      </c>
      <c r="T1215" s="159">
        <f t="shared" si="90"/>
        <v>3</v>
      </c>
      <c r="U1215" s="134" t="str">
        <f t="shared" si="91"/>
        <v>Katlanılabilir Riskler</v>
      </c>
      <c r="V1215" s="162"/>
      <c r="W1215" s="163" t="s">
        <v>136</v>
      </c>
    </row>
    <row r="1216" spans="1:23" ht="276">
      <c r="A1216" s="413">
        <v>2117</v>
      </c>
      <c r="B1216" s="77"/>
      <c r="C1216" s="467" t="s">
        <v>5304</v>
      </c>
      <c r="D1216" s="465" t="s">
        <v>26</v>
      </c>
      <c r="E1216" s="438" t="s">
        <v>3856</v>
      </c>
      <c r="F1216" s="414" t="s">
        <v>3857</v>
      </c>
      <c r="G1216" s="442" t="s">
        <v>3823</v>
      </c>
      <c r="H1216" s="414" t="s">
        <v>3858</v>
      </c>
      <c r="I1216" s="413">
        <v>2</v>
      </c>
      <c r="J1216" s="413">
        <v>3</v>
      </c>
      <c r="K1216" s="159">
        <f t="shared" si="89"/>
        <v>6</v>
      </c>
      <c r="L1216" s="139" t="str">
        <f t="shared" si="88"/>
        <v>Düşük Risk</v>
      </c>
      <c r="M1216" s="447" t="s">
        <v>4757</v>
      </c>
      <c r="N1216" s="448" t="s">
        <v>4635</v>
      </c>
      <c r="O1216" s="160"/>
      <c r="P1216" s="160"/>
      <c r="Q1216" s="449" t="s">
        <v>132</v>
      </c>
      <c r="R1216" s="159">
        <v>1</v>
      </c>
      <c r="S1216" s="159">
        <v>3</v>
      </c>
      <c r="T1216" s="159">
        <f t="shared" si="90"/>
        <v>3</v>
      </c>
      <c r="U1216" s="134" t="str">
        <f t="shared" si="91"/>
        <v>Katlanılabilir Riskler</v>
      </c>
      <c r="V1216" s="162"/>
      <c r="W1216" s="163" t="s">
        <v>136</v>
      </c>
    </row>
    <row r="1217" spans="1:23" ht="276">
      <c r="A1217" s="413">
        <v>2118</v>
      </c>
      <c r="B1217" s="77"/>
      <c r="C1217" s="467" t="s">
        <v>5304</v>
      </c>
      <c r="D1217" s="465" t="s">
        <v>26</v>
      </c>
      <c r="E1217" s="438" t="s">
        <v>3856</v>
      </c>
      <c r="F1217" s="414" t="s">
        <v>3859</v>
      </c>
      <c r="G1217" s="442" t="s">
        <v>3823</v>
      </c>
      <c r="H1217" s="414" t="s">
        <v>3860</v>
      </c>
      <c r="I1217" s="413">
        <v>2</v>
      </c>
      <c r="J1217" s="413">
        <v>3</v>
      </c>
      <c r="K1217" s="159">
        <f t="shared" si="89"/>
        <v>6</v>
      </c>
      <c r="L1217" s="139" t="str">
        <f t="shared" si="88"/>
        <v>Düşük Risk</v>
      </c>
      <c r="M1217" s="447" t="s">
        <v>4758</v>
      </c>
      <c r="N1217" s="448" t="s">
        <v>4635</v>
      </c>
      <c r="O1217" s="160"/>
      <c r="P1217" s="160"/>
      <c r="Q1217" s="449" t="s">
        <v>132</v>
      </c>
      <c r="R1217" s="159">
        <v>1</v>
      </c>
      <c r="S1217" s="159">
        <v>3</v>
      </c>
      <c r="T1217" s="159">
        <f t="shared" si="90"/>
        <v>3</v>
      </c>
      <c r="U1217" s="134" t="str">
        <f t="shared" si="91"/>
        <v>Katlanılabilir Riskler</v>
      </c>
      <c r="V1217" s="162"/>
      <c r="W1217" s="163" t="s">
        <v>136</v>
      </c>
    </row>
    <row r="1218" spans="1:23" ht="384.75">
      <c r="A1218" s="413">
        <v>2119</v>
      </c>
      <c r="B1218" s="77"/>
      <c r="C1218" s="467" t="s">
        <v>5304</v>
      </c>
      <c r="D1218" s="465" t="s">
        <v>26</v>
      </c>
      <c r="E1218" s="438" t="s">
        <v>3861</v>
      </c>
      <c r="F1218" s="414" t="s">
        <v>3862</v>
      </c>
      <c r="G1218" s="442" t="s">
        <v>3863</v>
      </c>
      <c r="H1218" s="414" t="s">
        <v>3864</v>
      </c>
      <c r="I1218" s="413">
        <v>1</v>
      </c>
      <c r="J1218" s="413">
        <v>3</v>
      </c>
      <c r="K1218" s="159">
        <f t="shared" si="89"/>
        <v>3</v>
      </c>
      <c r="L1218" s="139" t="str">
        <f t="shared" si="88"/>
        <v>Düşük Risk</v>
      </c>
      <c r="M1218" s="447" t="s">
        <v>4759</v>
      </c>
      <c r="N1218" s="448" t="s">
        <v>4635</v>
      </c>
      <c r="O1218" s="160"/>
      <c r="P1218" s="160"/>
      <c r="Q1218" s="449" t="s">
        <v>132</v>
      </c>
      <c r="R1218" s="159">
        <v>1</v>
      </c>
      <c r="S1218" s="159">
        <v>3</v>
      </c>
      <c r="T1218" s="159">
        <f t="shared" si="90"/>
        <v>3</v>
      </c>
      <c r="U1218" s="134" t="str">
        <f t="shared" si="91"/>
        <v>Katlanılabilir Riskler</v>
      </c>
      <c r="V1218" s="162"/>
      <c r="W1218" s="163" t="s">
        <v>136</v>
      </c>
    </row>
    <row r="1219" spans="1:23" ht="384.75">
      <c r="A1219" s="413">
        <v>2120</v>
      </c>
      <c r="B1219" s="77"/>
      <c r="C1219" s="467" t="s">
        <v>5304</v>
      </c>
      <c r="D1219" s="465" t="s">
        <v>26</v>
      </c>
      <c r="E1219" s="438" t="s">
        <v>3861</v>
      </c>
      <c r="F1219" s="414" t="s">
        <v>3865</v>
      </c>
      <c r="G1219" s="442" t="s">
        <v>3863</v>
      </c>
      <c r="H1219" s="414" t="s">
        <v>3866</v>
      </c>
      <c r="I1219" s="413">
        <v>2</v>
      </c>
      <c r="J1219" s="413">
        <v>2</v>
      </c>
      <c r="K1219" s="159">
        <f t="shared" si="89"/>
        <v>4</v>
      </c>
      <c r="L1219" s="139" t="str">
        <f t="shared" ref="L1219:L1282" si="92">IF(K1219&lt;=1,"Çok Düşük Risk",IF(K1219&lt;=6,"Düşük Risk",IF(K1219&lt;=12,"Orta Risk",IF(K1219&lt;=20,"Yüksek Seviye",IF(K1219&lt;=25,"Çok Yüksek Seviye",)))))</f>
        <v>Düşük Risk</v>
      </c>
      <c r="M1219" s="447" t="s">
        <v>4760</v>
      </c>
      <c r="N1219" s="448" t="s">
        <v>4635</v>
      </c>
      <c r="O1219" s="160"/>
      <c r="P1219" s="160"/>
      <c r="Q1219" s="449" t="s">
        <v>132</v>
      </c>
      <c r="R1219" s="159">
        <v>1</v>
      </c>
      <c r="S1219" s="159">
        <v>3</v>
      </c>
      <c r="T1219" s="159">
        <f t="shared" si="90"/>
        <v>3</v>
      </c>
      <c r="U1219" s="134" t="str">
        <f t="shared" si="91"/>
        <v>Katlanılabilir Riskler</v>
      </c>
      <c r="V1219" s="162"/>
      <c r="W1219" s="163" t="s">
        <v>136</v>
      </c>
    </row>
    <row r="1220" spans="1:23" ht="384.75">
      <c r="A1220" s="413">
        <v>2121</v>
      </c>
      <c r="B1220" s="77"/>
      <c r="C1220" s="467" t="s">
        <v>5304</v>
      </c>
      <c r="D1220" s="465" t="s">
        <v>26</v>
      </c>
      <c r="E1220" s="438" t="s">
        <v>3861</v>
      </c>
      <c r="F1220" s="414" t="s">
        <v>3867</v>
      </c>
      <c r="G1220" s="442" t="s">
        <v>3863</v>
      </c>
      <c r="H1220" s="414" t="s">
        <v>3868</v>
      </c>
      <c r="I1220" s="413">
        <v>2</v>
      </c>
      <c r="J1220" s="413">
        <v>3</v>
      </c>
      <c r="K1220" s="159">
        <f t="shared" si="89"/>
        <v>6</v>
      </c>
      <c r="L1220" s="139" t="str">
        <f t="shared" si="92"/>
        <v>Düşük Risk</v>
      </c>
      <c r="M1220" s="447" t="s">
        <v>4761</v>
      </c>
      <c r="N1220" s="448" t="s">
        <v>4635</v>
      </c>
      <c r="O1220" s="160"/>
      <c r="P1220" s="160"/>
      <c r="Q1220" s="449" t="s">
        <v>132</v>
      </c>
      <c r="R1220" s="159">
        <v>1</v>
      </c>
      <c r="S1220" s="159">
        <v>3</v>
      </c>
      <c r="T1220" s="159">
        <f t="shared" si="90"/>
        <v>3</v>
      </c>
      <c r="U1220" s="134" t="str">
        <f t="shared" si="91"/>
        <v>Katlanılabilir Riskler</v>
      </c>
      <c r="V1220" s="162"/>
      <c r="W1220" s="163" t="s">
        <v>136</v>
      </c>
    </row>
    <row r="1221" spans="1:23" ht="384.75">
      <c r="A1221" s="413">
        <v>2122</v>
      </c>
      <c r="B1221" s="77"/>
      <c r="C1221" s="467" t="s">
        <v>5304</v>
      </c>
      <c r="D1221" s="465" t="s">
        <v>26</v>
      </c>
      <c r="E1221" s="438" t="s">
        <v>3861</v>
      </c>
      <c r="F1221" s="414" t="s">
        <v>3869</v>
      </c>
      <c r="G1221" s="442" t="s">
        <v>3863</v>
      </c>
      <c r="H1221" s="414" t="s">
        <v>3870</v>
      </c>
      <c r="I1221" s="419">
        <v>2</v>
      </c>
      <c r="J1221" s="419">
        <v>3</v>
      </c>
      <c r="K1221" s="159">
        <f t="shared" si="89"/>
        <v>6</v>
      </c>
      <c r="L1221" s="139" t="str">
        <f t="shared" si="92"/>
        <v>Düşük Risk</v>
      </c>
      <c r="M1221" s="450" t="s">
        <v>4762</v>
      </c>
      <c r="N1221" s="448" t="s">
        <v>4669</v>
      </c>
      <c r="O1221" s="160"/>
      <c r="P1221" s="160"/>
      <c r="Q1221" s="449" t="s">
        <v>132</v>
      </c>
      <c r="R1221" s="159">
        <v>1</v>
      </c>
      <c r="S1221" s="159">
        <v>3</v>
      </c>
      <c r="T1221" s="159">
        <f t="shared" si="90"/>
        <v>3</v>
      </c>
      <c r="U1221" s="134" t="str">
        <f t="shared" si="91"/>
        <v>Katlanılabilir Riskler</v>
      </c>
      <c r="V1221" s="162"/>
      <c r="W1221" s="163" t="s">
        <v>136</v>
      </c>
    </row>
    <row r="1222" spans="1:23" ht="384.75">
      <c r="A1222" s="413">
        <v>2123</v>
      </c>
      <c r="B1222" s="77"/>
      <c r="C1222" s="467" t="s">
        <v>5304</v>
      </c>
      <c r="D1222" s="465" t="s">
        <v>26</v>
      </c>
      <c r="E1222" s="438" t="s">
        <v>3861</v>
      </c>
      <c r="F1222" s="414" t="s">
        <v>3871</v>
      </c>
      <c r="G1222" s="442" t="s">
        <v>3863</v>
      </c>
      <c r="H1222" s="414" t="s">
        <v>3755</v>
      </c>
      <c r="I1222" s="413">
        <v>2</v>
      </c>
      <c r="J1222" s="413">
        <v>2</v>
      </c>
      <c r="K1222" s="159">
        <f t="shared" si="89"/>
        <v>4</v>
      </c>
      <c r="L1222" s="139" t="str">
        <f t="shared" si="92"/>
        <v>Düşük Risk</v>
      </c>
      <c r="M1222" s="447" t="s">
        <v>4763</v>
      </c>
      <c r="N1222" s="448" t="s">
        <v>4669</v>
      </c>
      <c r="O1222" s="160"/>
      <c r="P1222" s="160"/>
      <c r="Q1222" s="449" t="s">
        <v>132</v>
      </c>
      <c r="R1222" s="159">
        <v>1</v>
      </c>
      <c r="S1222" s="159">
        <v>3</v>
      </c>
      <c r="T1222" s="159">
        <f t="shared" si="90"/>
        <v>3</v>
      </c>
      <c r="U1222" s="134" t="str">
        <f t="shared" si="91"/>
        <v>Katlanılabilir Riskler</v>
      </c>
      <c r="V1222" s="162"/>
      <c r="W1222" s="163" t="s">
        <v>136</v>
      </c>
    </row>
    <row r="1223" spans="1:23" ht="384.75">
      <c r="A1223" s="413">
        <v>2124</v>
      </c>
      <c r="B1223" s="77"/>
      <c r="C1223" s="467" t="s">
        <v>5304</v>
      </c>
      <c r="D1223" s="465" t="s">
        <v>26</v>
      </c>
      <c r="E1223" s="438" t="s">
        <v>3861</v>
      </c>
      <c r="F1223" s="414" t="s">
        <v>3872</v>
      </c>
      <c r="G1223" s="442" t="s">
        <v>3863</v>
      </c>
      <c r="H1223" s="414" t="s">
        <v>3873</v>
      </c>
      <c r="I1223" s="413">
        <v>2</v>
      </c>
      <c r="J1223" s="413">
        <v>5</v>
      </c>
      <c r="K1223" s="159">
        <f t="shared" si="89"/>
        <v>10</v>
      </c>
      <c r="L1223" s="139" t="str">
        <f t="shared" si="92"/>
        <v>Orta Risk</v>
      </c>
      <c r="M1223" s="447" t="s">
        <v>4716</v>
      </c>
      <c r="N1223" s="448" t="s">
        <v>4714</v>
      </c>
      <c r="O1223" s="160"/>
      <c r="P1223" s="160"/>
      <c r="Q1223" s="449" t="s">
        <v>132</v>
      </c>
      <c r="R1223" s="159">
        <v>1</v>
      </c>
      <c r="S1223" s="159">
        <v>3</v>
      </c>
      <c r="T1223" s="159">
        <f t="shared" si="90"/>
        <v>3</v>
      </c>
      <c r="U1223" s="134" t="str">
        <f t="shared" si="91"/>
        <v>Katlanılabilir Riskler</v>
      </c>
      <c r="V1223" s="162"/>
      <c r="W1223" s="163" t="s">
        <v>136</v>
      </c>
    </row>
    <row r="1224" spans="1:23" ht="384.75">
      <c r="A1224" s="413">
        <v>2125</v>
      </c>
      <c r="B1224" s="77"/>
      <c r="C1224" s="467" t="s">
        <v>5304</v>
      </c>
      <c r="D1224" s="465" t="s">
        <v>26</v>
      </c>
      <c r="E1224" s="438" t="s">
        <v>3861</v>
      </c>
      <c r="F1224" s="414" t="s">
        <v>3874</v>
      </c>
      <c r="G1224" s="442" t="s">
        <v>3863</v>
      </c>
      <c r="H1224" s="414" t="s">
        <v>3875</v>
      </c>
      <c r="I1224" s="424">
        <v>1</v>
      </c>
      <c r="J1224" s="424">
        <v>4</v>
      </c>
      <c r="K1224" s="159">
        <f t="shared" si="89"/>
        <v>4</v>
      </c>
      <c r="L1224" s="139" t="str">
        <f t="shared" si="92"/>
        <v>Düşük Risk</v>
      </c>
      <c r="M1224" s="450" t="s">
        <v>4764</v>
      </c>
      <c r="N1224" s="448" t="s">
        <v>4714</v>
      </c>
      <c r="O1224" s="160"/>
      <c r="P1224" s="160"/>
      <c r="Q1224" s="449" t="s">
        <v>132</v>
      </c>
      <c r="R1224" s="159">
        <v>1</v>
      </c>
      <c r="S1224" s="159">
        <v>3</v>
      </c>
      <c r="T1224" s="159">
        <f t="shared" si="90"/>
        <v>3</v>
      </c>
      <c r="U1224" s="134" t="str">
        <f t="shared" si="91"/>
        <v>Katlanılabilir Riskler</v>
      </c>
      <c r="V1224" s="162"/>
      <c r="W1224" s="163" t="s">
        <v>136</v>
      </c>
    </row>
    <row r="1225" spans="1:23" ht="384.75">
      <c r="A1225" s="413">
        <v>2126</v>
      </c>
      <c r="B1225" s="77"/>
      <c r="C1225" s="467" t="s">
        <v>5304</v>
      </c>
      <c r="D1225" s="465" t="s">
        <v>26</v>
      </c>
      <c r="E1225" s="438" t="s">
        <v>3861</v>
      </c>
      <c r="F1225" s="414" t="s">
        <v>3876</v>
      </c>
      <c r="G1225" s="442" t="s">
        <v>3863</v>
      </c>
      <c r="H1225" s="425" t="s">
        <v>3755</v>
      </c>
      <c r="I1225" s="424">
        <v>2</v>
      </c>
      <c r="J1225" s="424">
        <v>3</v>
      </c>
      <c r="K1225" s="159">
        <f t="shared" si="89"/>
        <v>6</v>
      </c>
      <c r="L1225" s="139" t="str">
        <f t="shared" si="92"/>
        <v>Düşük Risk</v>
      </c>
      <c r="M1225" s="450" t="s">
        <v>4765</v>
      </c>
      <c r="N1225" s="448" t="s">
        <v>4714</v>
      </c>
      <c r="O1225" s="160"/>
      <c r="P1225" s="160"/>
      <c r="Q1225" s="449" t="s">
        <v>132</v>
      </c>
      <c r="R1225" s="159">
        <v>1</v>
      </c>
      <c r="S1225" s="159">
        <v>3</v>
      </c>
      <c r="T1225" s="159">
        <f t="shared" si="90"/>
        <v>3</v>
      </c>
      <c r="U1225" s="134" t="str">
        <f t="shared" si="91"/>
        <v>Katlanılabilir Riskler</v>
      </c>
      <c r="V1225" s="162"/>
      <c r="W1225" s="163" t="s">
        <v>136</v>
      </c>
    </row>
    <row r="1226" spans="1:23" ht="384.75">
      <c r="A1226" s="413">
        <v>2127</v>
      </c>
      <c r="B1226" s="77"/>
      <c r="C1226" s="467" t="s">
        <v>5304</v>
      </c>
      <c r="D1226" s="465" t="s">
        <v>26</v>
      </c>
      <c r="E1226" s="438" t="s">
        <v>3861</v>
      </c>
      <c r="F1226" s="414" t="s">
        <v>3772</v>
      </c>
      <c r="G1226" s="442" t="s">
        <v>3863</v>
      </c>
      <c r="H1226" s="414" t="s">
        <v>3877</v>
      </c>
      <c r="I1226" s="413">
        <v>3</v>
      </c>
      <c r="J1226" s="413">
        <v>3</v>
      </c>
      <c r="K1226" s="159">
        <f t="shared" si="89"/>
        <v>9</v>
      </c>
      <c r="L1226" s="139" t="str">
        <f t="shared" si="92"/>
        <v>Orta Risk</v>
      </c>
      <c r="M1226" s="447" t="s">
        <v>4766</v>
      </c>
      <c r="N1226" s="448" t="s">
        <v>4691</v>
      </c>
      <c r="O1226" s="160"/>
      <c r="P1226" s="160"/>
      <c r="Q1226" s="449" t="s">
        <v>132</v>
      </c>
      <c r="R1226" s="159">
        <v>1</v>
      </c>
      <c r="S1226" s="159">
        <v>3</v>
      </c>
      <c r="T1226" s="159">
        <f t="shared" si="90"/>
        <v>3</v>
      </c>
      <c r="U1226" s="134" t="str">
        <f t="shared" si="91"/>
        <v>Katlanılabilir Riskler</v>
      </c>
      <c r="V1226" s="162"/>
      <c r="W1226" s="163" t="s">
        <v>136</v>
      </c>
    </row>
    <row r="1227" spans="1:23" ht="384.75">
      <c r="A1227" s="413">
        <v>2128</v>
      </c>
      <c r="B1227" s="77"/>
      <c r="C1227" s="467" t="s">
        <v>5304</v>
      </c>
      <c r="D1227" s="465" t="s">
        <v>26</v>
      </c>
      <c r="E1227" s="438" t="s">
        <v>3861</v>
      </c>
      <c r="F1227" s="414" t="s">
        <v>3878</v>
      </c>
      <c r="G1227" s="442" t="s">
        <v>3863</v>
      </c>
      <c r="H1227" s="414" t="s">
        <v>3879</v>
      </c>
      <c r="I1227" s="413">
        <v>2</v>
      </c>
      <c r="J1227" s="413">
        <v>3</v>
      </c>
      <c r="K1227" s="159">
        <f t="shared" si="89"/>
        <v>6</v>
      </c>
      <c r="L1227" s="139" t="str">
        <f t="shared" si="92"/>
        <v>Düşük Risk</v>
      </c>
      <c r="M1227" s="447" t="s">
        <v>4767</v>
      </c>
      <c r="N1227" s="448" t="s">
        <v>4635</v>
      </c>
      <c r="O1227" s="160"/>
      <c r="P1227" s="160"/>
      <c r="Q1227" s="449" t="s">
        <v>132</v>
      </c>
      <c r="R1227" s="159">
        <v>1</v>
      </c>
      <c r="S1227" s="159">
        <v>3</v>
      </c>
      <c r="T1227" s="159">
        <f t="shared" si="90"/>
        <v>3</v>
      </c>
      <c r="U1227" s="134" t="str">
        <f t="shared" si="91"/>
        <v>Katlanılabilir Riskler</v>
      </c>
      <c r="V1227" s="162"/>
      <c r="W1227" s="163" t="s">
        <v>136</v>
      </c>
    </row>
    <row r="1228" spans="1:23" ht="384.75">
      <c r="A1228" s="413">
        <v>2129</v>
      </c>
      <c r="B1228" s="77"/>
      <c r="C1228" s="467" t="s">
        <v>5304</v>
      </c>
      <c r="D1228" s="465" t="s">
        <v>26</v>
      </c>
      <c r="E1228" s="438" t="s">
        <v>3861</v>
      </c>
      <c r="F1228" s="414" t="s">
        <v>3880</v>
      </c>
      <c r="G1228" s="442" t="s">
        <v>3863</v>
      </c>
      <c r="H1228" s="414" t="s">
        <v>3881</v>
      </c>
      <c r="I1228" s="413">
        <v>2</v>
      </c>
      <c r="J1228" s="413">
        <v>3</v>
      </c>
      <c r="K1228" s="159">
        <f t="shared" si="89"/>
        <v>6</v>
      </c>
      <c r="L1228" s="139" t="str">
        <f t="shared" si="92"/>
        <v>Düşük Risk</v>
      </c>
      <c r="M1228" s="447" t="s">
        <v>4768</v>
      </c>
      <c r="N1228" s="448" t="s">
        <v>4635</v>
      </c>
      <c r="O1228" s="160"/>
      <c r="P1228" s="160"/>
      <c r="Q1228" s="449" t="s">
        <v>132</v>
      </c>
      <c r="R1228" s="159">
        <v>1</v>
      </c>
      <c r="S1228" s="159">
        <v>3</v>
      </c>
      <c r="T1228" s="159">
        <f t="shared" si="90"/>
        <v>3</v>
      </c>
      <c r="U1228" s="134" t="str">
        <f t="shared" si="91"/>
        <v>Katlanılabilir Riskler</v>
      </c>
      <c r="V1228" s="162"/>
      <c r="W1228" s="163" t="s">
        <v>136</v>
      </c>
    </row>
    <row r="1229" spans="1:23" ht="384.75">
      <c r="A1229" s="413">
        <v>2130</v>
      </c>
      <c r="B1229" s="77"/>
      <c r="C1229" s="467" t="s">
        <v>5304</v>
      </c>
      <c r="D1229" s="465" t="s">
        <v>26</v>
      </c>
      <c r="E1229" s="438" t="s">
        <v>3861</v>
      </c>
      <c r="F1229" s="414" t="s">
        <v>3882</v>
      </c>
      <c r="G1229" s="442" t="s">
        <v>3863</v>
      </c>
      <c r="H1229" s="414" t="s">
        <v>3834</v>
      </c>
      <c r="I1229" s="413">
        <v>3</v>
      </c>
      <c r="J1229" s="413">
        <v>3</v>
      </c>
      <c r="K1229" s="159">
        <f t="shared" si="89"/>
        <v>9</v>
      </c>
      <c r="L1229" s="139" t="str">
        <f t="shared" si="92"/>
        <v>Orta Risk</v>
      </c>
      <c r="M1229" s="447" t="s">
        <v>4769</v>
      </c>
      <c r="N1229" s="448" t="s">
        <v>4635</v>
      </c>
      <c r="O1229" s="160"/>
      <c r="P1229" s="160"/>
      <c r="Q1229" s="449" t="s">
        <v>132</v>
      </c>
      <c r="R1229" s="159">
        <v>1</v>
      </c>
      <c r="S1229" s="159">
        <v>3</v>
      </c>
      <c r="T1229" s="159">
        <f t="shared" si="90"/>
        <v>3</v>
      </c>
      <c r="U1229" s="134" t="str">
        <f t="shared" si="91"/>
        <v>Katlanılabilir Riskler</v>
      </c>
      <c r="V1229" s="162"/>
      <c r="W1229" s="163" t="s">
        <v>136</v>
      </c>
    </row>
    <row r="1230" spans="1:23" ht="146.25">
      <c r="A1230" s="413">
        <v>2131</v>
      </c>
      <c r="B1230" s="77"/>
      <c r="C1230" s="467" t="s">
        <v>5304</v>
      </c>
      <c r="D1230" s="465" t="s">
        <v>26</v>
      </c>
      <c r="E1230" s="438" t="s">
        <v>3861</v>
      </c>
      <c r="F1230" s="414" t="s">
        <v>3883</v>
      </c>
      <c r="G1230" s="442" t="s">
        <v>3884</v>
      </c>
      <c r="H1230" s="414" t="s">
        <v>3885</v>
      </c>
      <c r="I1230" s="413">
        <v>2</v>
      </c>
      <c r="J1230" s="413">
        <v>4</v>
      </c>
      <c r="K1230" s="159">
        <f t="shared" si="89"/>
        <v>8</v>
      </c>
      <c r="L1230" s="139" t="str">
        <f t="shared" si="92"/>
        <v>Orta Risk</v>
      </c>
      <c r="M1230" s="447" t="s">
        <v>4770</v>
      </c>
      <c r="N1230" s="448" t="s">
        <v>4635</v>
      </c>
      <c r="O1230" s="160"/>
      <c r="P1230" s="160"/>
      <c r="Q1230" s="449" t="s">
        <v>132</v>
      </c>
      <c r="R1230" s="159">
        <v>1</v>
      </c>
      <c r="S1230" s="159">
        <v>3</v>
      </c>
      <c r="T1230" s="159">
        <f t="shared" si="90"/>
        <v>3</v>
      </c>
      <c r="U1230" s="134" t="str">
        <f t="shared" si="91"/>
        <v>Katlanılabilir Riskler</v>
      </c>
      <c r="V1230" s="162"/>
      <c r="W1230" s="163" t="s">
        <v>136</v>
      </c>
    </row>
    <row r="1231" spans="1:23" ht="384.75">
      <c r="A1231" s="413">
        <v>2132</v>
      </c>
      <c r="B1231" s="77"/>
      <c r="C1231" s="467" t="s">
        <v>5304</v>
      </c>
      <c r="D1231" s="465" t="s">
        <v>26</v>
      </c>
      <c r="E1231" s="438" t="s">
        <v>3861</v>
      </c>
      <c r="F1231" s="414" t="s">
        <v>3886</v>
      </c>
      <c r="G1231" s="442" t="s">
        <v>3863</v>
      </c>
      <c r="H1231" s="414" t="s">
        <v>3887</v>
      </c>
      <c r="I1231" s="413">
        <v>2</v>
      </c>
      <c r="J1231" s="413">
        <v>4</v>
      </c>
      <c r="K1231" s="159">
        <f t="shared" si="89"/>
        <v>8</v>
      </c>
      <c r="L1231" s="139" t="str">
        <f t="shared" si="92"/>
        <v>Orta Risk</v>
      </c>
      <c r="M1231" s="447" t="s">
        <v>4771</v>
      </c>
      <c r="N1231" s="448" t="s">
        <v>4635</v>
      </c>
      <c r="O1231" s="160"/>
      <c r="P1231" s="160"/>
      <c r="Q1231" s="449" t="s">
        <v>132</v>
      </c>
      <c r="R1231" s="159">
        <v>1</v>
      </c>
      <c r="S1231" s="159">
        <v>3</v>
      </c>
      <c r="T1231" s="159">
        <f t="shared" si="90"/>
        <v>3</v>
      </c>
      <c r="U1231" s="134" t="str">
        <f t="shared" si="91"/>
        <v>Katlanılabilir Riskler</v>
      </c>
      <c r="V1231" s="162"/>
      <c r="W1231" s="163" t="s">
        <v>136</v>
      </c>
    </row>
    <row r="1232" spans="1:23" ht="384.75">
      <c r="A1232" s="413">
        <v>2133</v>
      </c>
      <c r="B1232" s="77"/>
      <c r="C1232" s="467" t="s">
        <v>5304</v>
      </c>
      <c r="D1232" s="465" t="s">
        <v>26</v>
      </c>
      <c r="E1232" s="438" t="s">
        <v>3861</v>
      </c>
      <c r="F1232" s="414" t="s">
        <v>3888</v>
      </c>
      <c r="G1232" s="442" t="s">
        <v>3863</v>
      </c>
      <c r="H1232" s="414" t="s">
        <v>3755</v>
      </c>
      <c r="I1232" s="413">
        <v>2</v>
      </c>
      <c r="J1232" s="413">
        <v>2</v>
      </c>
      <c r="K1232" s="159">
        <f t="shared" si="89"/>
        <v>4</v>
      </c>
      <c r="L1232" s="139" t="str">
        <f t="shared" si="92"/>
        <v>Düşük Risk</v>
      </c>
      <c r="M1232" s="447" t="s">
        <v>4772</v>
      </c>
      <c r="N1232" s="448" t="s">
        <v>4669</v>
      </c>
      <c r="O1232" s="160"/>
      <c r="P1232" s="160"/>
      <c r="Q1232" s="449" t="s">
        <v>132</v>
      </c>
      <c r="R1232" s="159">
        <v>1</v>
      </c>
      <c r="S1232" s="159">
        <v>3</v>
      </c>
      <c r="T1232" s="159">
        <f t="shared" si="90"/>
        <v>3</v>
      </c>
      <c r="U1232" s="134" t="str">
        <f t="shared" si="91"/>
        <v>Katlanılabilir Riskler</v>
      </c>
      <c r="V1232" s="162"/>
      <c r="W1232" s="163" t="s">
        <v>136</v>
      </c>
    </row>
    <row r="1233" spans="1:23" ht="384.75">
      <c r="A1233" s="413">
        <v>2134</v>
      </c>
      <c r="B1233" s="77"/>
      <c r="C1233" s="467" t="s">
        <v>5304</v>
      </c>
      <c r="D1233" s="465" t="s">
        <v>26</v>
      </c>
      <c r="E1233" s="438" t="s">
        <v>3861</v>
      </c>
      <c r="F1233" s="414" t="s">
        <v>3889</v>
      </c>
      <c r="G1233" s="442" t="s">
        <v>3863</v>
      </c>
      <c r="H1233" s="414" t="s">
        <v>3890</v>
      </c>
      <c r="I1233" s="413">
        <v>3</v>
      </c>
      <c r="J1233" s="413">
        <v>5</v>
      </c>
      <c r="K1233" s="159">
        <f t="shared" si="89"/>
        <v>15</v>
      </c>
      <c r="L1233" s="139" t="str">
        <f t="shared" si="92"/>
        <v>Yüksek Seviye</v>
      </c>
      <c r="M1233" s="447" t="s">
        <v>4773</v>
      </c>
      <c r="N1233" s="448" t="s">
        <v>4635</v>
      </c>
      <c r="O1233" s="160"/>
      <c r="P1233" s="160"/>
      <c r="Q1233" s="449" t="s">
        <v>132</v>
      </c>
      <c r="R1233" s="159">
        <v>1</v>
      </c>
      <c r="S1233" s="159">
        <v>3</v>
      </c>
      <c r="T1233" s="159">
        <f t="shared" si="90"/>
        <v>3</v>
      </c>
      <c r="U1233" s="134" t="str">
        <f t="shared" si="91"/>
        <v>Katlanılabilir Riskler</v>
      </c>
      <c r="V1233" s="162"/>
      <c r="W1233" s="163" t="s">
        <v>136</v>
      </c>
    </row>
    <row r="1234" spans="1:23" ht="256.5">
      <c r="A1234" s="413">
        <v>2135</v>
      </c>
      <c r="B1234" s="77"/>
      <c r="C1234" s="467" t="s">
        <v>5304</v>
      </c>
      <c r="D1234" s="465" t="s">
        <v>26</v>
      </c>
      <c r="E1234" s="438" t="s">
        <v>3891</v>
      </c>
      <c r="F1234" s="414" t="s">
        <v>3892</v>
      </c>
      <c r="G1234" s="444" t="s">
        <v>3893</v>
      </c>
      <c r="H1234" s="414" t="s">
        <v>3755</v>
      </c>
      <c r="I1234" s="413">
        <v>2</v>
      </c>
      <c r="J1234" s="413">
        <v>2</v>
      </c>
      <c r="K1234" s="159">
        <f t="shared" si="89"/>
        <v>4</v>
      </c>
      <c r="L1234" s="139" t="str">
        <f t="shared" si="92"/>
        <v>Düşük Risk</v>
      </c>
      <c r="M1234" s="447" t="s">
        <v>4774</v>
      </c>
      <c r="N1234" s="448" t="s">
        <v>4635</v>
      </c>
      <c r="O1234" s="160"/>
      <c r="P1234" s="160"/>
      <c r="Q1234" s="449" t="s">
        <v>132</v>
      </c>
      <c r="R1234" s="159">
        <v>1</v>
      </c>
      <c r="S1234" s="159">
        <v>3</v>
      </c>
      <c r="T1234" s="159">
        <f t="shared" si="90"/>
        <v>3</v>
      </c>
      <c r="U1234" s="134" t="str">
        <f t="shared" si="91"/>
        <v>Katlanılabilir Riskler</v>
      </c>
      <c r="V1234" s="162"/>
      <c r="W1234" s="163" t="s">
        <v>136</v>
      </c>
    </row>
    <row r="1235" spans="1:23" ht="267.75">
      <c r="A1235" s="413">
        <v>2136</v>
      </c>
      <c r="B1235" s="77"/>
      <c r="C1235" s="467" t="s">
        <v>5304</v>
      </c>
      <c r="D1235" s="465" t="s">
        <v>26</v>
      </c>
      <c r="E1235" s="438" t="s">
        <v>3891</v>
      </c>
      <c r="F1235" s="414" t="s">
        <v>3894</v>
      </c>
      <c r="G1235" s="444" t="s">
        <v>3893</v>
      </c>
      <c r="H1235" s="414" t="s">
        <v>3895</v>
      </c>
      <c r="I1235" s="413">
        <v>3</v>
      </c>
      <c r="J1235" s="413">
        <v>3</v>
      </c>
      <c r="K1235" s="159">
        <f t="shared" si="89"/>
        <v>9</v>
      </c>
      <c r="L1235" s="139" t="str">
        <f t="shared" si="92"/>
        <v>Orta Risk</v>
      </c>
      <c r="M1235" s="447" t="s">
        <v>4775</v>
      </c>
      <c r="N1235" s="448" t="s">
        <v>4676</v>
      </c>
      <c r="O1235" s="160"/>
      <c r="P1235" s="160"/>
      <c r="Q1235" s="449" t="s">
        <v>132</v>
      </c>
      <c r="R1235" s="159">
        <v>1</v>
      </c>
      <c r="S1235" s="159">
        <v>3</v>
      </c>
      <c r="T1235" s="159">
        <f t="shared" si="90"/>
        <v>3</v>
      </c>
      <c r="U1235" s="134" t="str">
        <f t="shared" si="91"/>
        <v>Katlanılabilir Riskler</v>
      </c>
      <c r="V1235" s="162"/>
      <c r="W1235" s="163" t="s">
        <v>136</v>
      </c>
    </row>
    <row r="1236" spans="1:23" ht="256.5">
      <c r="A1236" s="413">
        <v>2137</v>
      </c>
      <c r="B1236" s="77"/>
      <c r="C1236" s="467" t="s">
        <v>5304</v>
      </c>
      <c r="D1236" s="465" t="s">
        <v>26</v>
      </c>
      <c r="E1236" s="438" t="s">
        <v>3891</v>
      </c>
      <c r="F1236" s="414" t="s">
        <v>3896</v>
      </c>
      <c r="G1236" s="444" t="s">
        <v>3893</v>
      </c>
      <c r="H1236" s="414" t="s">
        <v>3897</v>
      </c>
      <c r="I1236" s="413">
        <v>5</v>
      </c>
      <c r="J1236" s="413">
        <v>3</v>
      </c>
      <c r="K1236" s="159">
        <f t="shared" si="89"/>
        <v>15</v>
      </c>
      <c r="L1236" s="139" t="str">
        <f t="shared" si="92"/>
        <v>Yüksek Seviye</v>
      </c>
      <c r="M1236" s="447" t="s">
        <v>4776</v>
      </c>
      <c r="N1236" s="448" t="s">
        <v>4676</v>
      </c>
      <c r="O1236" s="160"/>
      <c r="P1236" s="160"/>
      <c r="Q1236" s="449" t="s">
        <v>132</v>
      </c>
      <c r="R1236" s="159">
        <v>1</v>
      </c>
      <c r="S1236" s="159">
        <v>3</v>
      </c>
      <c r="T1236" s="159">
        <f t="shared" si="90"/>
        <v>3</v>
      </c>
      <c r="U1236" s="134" t="str">
        <f t="shared" si="91"/>
        <v>Katlanılabilir Riskler</v>
      </c>
      <c r="V1236" s="162"/>
      <c r="W1236" s="163" t="s">
        <v>136</v>
      </c>
    </row>
    <row r="1237" spans="1:23" ht="135">
      <c r="A1237" s="413">
        <v>2138</v>
      </c>
      <c r="B1237" s="77"/>
      <c r="C1237" s="467" t="s">
        <v>5304</v>
      </c>
      <c r="D1237" s="465" t="s">
        <v>26</v>
      </c>
      <c r="E1237" s="438" t="s">
        <v>3891</v>
      </c>
      <c r="F1237" s="414" t="s">
        <v>3898</v>
      </c>
      <c r="G1237" s="444" t="s">
        <v>3899</v>
      </c>
      <c r="H1237" s="414" t="s">
        <v>3834</v>
      </c>
      <c r="I1237" s="413">
        <v>3</v>
      </c>
      <c r="J1237" s="413">
        <v>3</v>
      </c>
      <c r="K1237" s="159">
        <f t="shared" si="89"/>
        <v>9</v>
      </c>
      <c r="L1237" s="139" t="str">
        <f t="shared" si="92"/>
        <v>Orta Risk</v>
      </c>
      <c r="M1237" s="447" t="s">
        <v>4777</v>
      </c>
      <c r="N1237" s="448" t="s">
        <v>4635</v>
      </c>
      <c r="O1237" s="160"/>
      <c r="P1237" s="160"/>
      <c r="Q1237" s="449" t="s">
        <v>132</v>
      </c>
      <c r="R1237" s="159">
        <v>1</v>
      </c>
      <c r="S1237" s="159">
        <v>3</v>
      </c>
      <c r="T1237" s="159">
        <f t="shared" si="90"/>
        <v>3</v>
      </c>
      <c r="U1237" s="134" t="str">
        <f t="shared" si="91"/>
        <v>Katlanılabilir Riskler</v>
      </c>
      <c r="V1237" s="162"/>
      <c r="W1237" s="163" t="s">
        <v>136</v>
      </c>
    </row>
    <row r="1238" spans="1:23" ht="256.5">
      <c r="A1238" s="413">
        <v>2139</v>
      </c>
      <c r="B1238" s="77"/>
      <c r="C1238" s="467" t="s">
        <v>5304</v>
      </c>
      <c r="D1238" s="465" t="s">
        <v>26</v>
      </c>
      <c r="E1238" s="438" t="s">
        <v>3891</v>
      </c>
      <c r="F1238" s="414" t="s">
        <v>3900</v>
      </c>
      <c r="G1238" s="444" t="s">
        <v>3893</v>
      </c>
      <c r="H1238" s="414" t="s">
        <v>3868</v>
      </c>
      <c r="I1238" s="413">
        <v>2</v>
      </c>
      <c r="J1238" s="413">
        <v>3</v>
      </c>
      <c r="K1238" s="159">
        <f t="shared" ref="K1238:K1301" si="93">I1238*J1238</f>
        <v>6</v>
      </c>
      <c r="L1238" s="139" t="str">
        <f t="shared" si="92"/>
        <v>Düşük Risk</v>
      </c>
      <c r="M1238" s="447" t="s">
        <v>4778</v>
      </c>
      <c r="N1238" s="448" t="s">
        <v>4635</v>
      </c>
      <c r="O1238" s="160"/>
      <c r="P1238" s="160"/>
      <c r="Q1238" s="449" t="s">
        <v>132</v>
      </c>
      <c r="R1238" s="159">
        <v>1</v>
      </c>
      <c r="S1238" s="159">
        <v>3</v>
      </c>
      <c r="T1238" s="159">
        <f t="shared" si="90"/>
        <v>3</v>
      </c>
      <c r="U1238" s="134" t="str">
        <f t="shared" si="91"/>
        <v>Katlanılabilir Riskler</v>
      </c>
      <c r="V1238" s="162"/>
      <c r="W1238" s="163" t="s">
        <v>136</v>
      </c>
    </row>
    <row r="1239" spans="1:23" ht="135">
      <c r="A1239" s="413">
        <v>2140</v>
      </c>
      <c r="B1239" s="77"/>
      <c r="C1239" s="467" t="s">
        <v>5304</v>
      </c>
      <c r="D1239" s="465" t="s">
        <v>26</v>
      </c>
      <c r="E1239" s="438" t="s">
        <v>3891</v>
      </c>
      <c r="F1239" s="414" t="s">
        <v>3886</v>
      </c>
      <c r="G1239" s="444" t="s">
        <v>3899</v>
      </c>
      <c r="H1239" s="414" t="s">
        <v>3887</v>
      </c>
      <c r="I1239" s="413">
        <v>2</v>
      </c>
      <c r="J1239" s="413">
        <v>3</v>
      </c>
      <c r="K1239" s="159">
        <f t="shared" si="93"/>
        <v>6</v>
      </c>
      <c r="L1239" s="139" t="str">
        <f t="shared" si="92"/>
        <v>Düşük Risk</v>
      </c>
      <c r="M1239" s="447" t="s">
        <v>4779</v>
      </c>
      <c r="N1239" s="448" t="s">
        <v>4635</v>
      </c>
      <c r="O1239" s="160"/>
      <c r="P1239" s="160"/>
      <c r="Q1239" s="449" t="s">
        <v>132</v>
      </c>
      <c r="R1239" s="159">
        <v>1</v>
      </c>
      <c r="S1239" s="159">
        <v>3</v>
      </c>
      <c r="T1239" s="159">
        <f t="shared" si="90"/>
        <v>3</v>
      </c>
      <c r="U1239" s="134" t="str">
        <f t="shared" si="91"/>
        <v>Katlanılabilir Riskler</v>
      </c>
      <c r="V1239" s="162"/>
      <c r="W1239" s="163" t="s">
        <v>136</v>
      </c>
    </row>
    <row r="1240" spans="1:23" ht="256.5">
      <c r="A1240" s="413">
        <v>2141</v>
      </c>
      <c r="B1240" s="77"/>
      <c r="C1240" s="467" t="s">
        <v>5304</v>
      </c>
      <c r="D1240" s="465" t="s">
        <v>26</v>
      </c>
      <c r="E1240" s="438" t="s">
        <v>3891</v>
      </c>
      <c r="F1240" s="414" t="s">
        <v>3886</v>
      </c>
      <c r="G1240" s="444" t="s">
        <v>3893</v>
      </c>
      <c r="H1240" s="414" t="s">
        <v>3885</v>
      </c>
      <c r="I1240" s="413">
        <v>2</v>
      </c>
      <c r="J1240" s="413">
        <v>3</v>
      </c>
      <c r="K1240" s="159">
        <f t="shared" si="93"/>
        <v>6</v>
      </c>
      <c r="L1240" s="139" t="str">
        <f t="shared" si="92"/>
        <v>Düşük Risk</v>
      </c>
      <c r="M1240" s="447" t="s">
        <v>4771</v>
      </c>
      <c r="N1240" s="448" t="s">
        <v>4635</v>
      </c>
      <c r="O1240" s="160"/>
      <c r="P1240" s="160"/>
      <c r="Q1240" s="449" t="s">
        <v>132</v>
      </c>
      <c r="R1240" s="159">
        <v>1</v>
      </c>
      <c r="S1240" s="159">
        <v>3</v>
      </c>
      <c r="T1240" s="159">
        <f t="shared" si="90"/>
        <v>3</v>
      </c>
      <c r="U1240" s="134" t="str">
        <f t="shared" si="91"/>
        <v>Katlanılabilir Riskler</v>
      </c>
      <c r="V1240" s="162"/>
      <c r="W1240" s="163" t="s">
        <v>136</v>
      </c>
    </row>
    <row r="1241" spans="1:23" ht="135">
      <c r="A1241" s="413">
        <v>2142</v>
      </c>
      <c r="B1241" s="77"/>
      <c r="C1241" s="467" t="s">
        <v>5304</v>
      </c>
      <c r="D1241" s="465" t="s">
        <v>26</v>
      </c>
      <c r="E1241" s="438" t="s">
        <v>3891</v>
      </c>
      <c r="F1241" s="414" t="s">
        <v>3901</v>
      </c>
      <c r="G1241" s="444" t="s">
        <v>3899</v>
      </c>
      <c r="H1241" s="414" t="s">
        <v>3902</v>
      </c>
      <c r="I1241" s="413">
        <v>2</v>
      </c>
      <c r="J1241" s="413">
        <v>4</v>
      </c>
      <c r="K1241" s="159">
        <f t="shared" si="93"/>
        <v>8</v>
      </c>
      <c r="L1241" s="139" t="str">
        <f t="shared" si="92"/>
        <v>Orta Risk</v>
      </c>
      <c r="M1241" s="447" t="s">
        <v>4780</v>
      </c>
      <c r="N1241" s="448" t="s">
        <v>4635</v>
      </c>
      <c r="O1241" s="160"/>
      <c r="P1241" s="160"/>
      <c r="Q1241" s="449" t="s">
        <v>132</v>
      </c>
      <c r="R1241" s="159">
        <v>1</v>
      </c>
      <c r="S1241" s="159">
        <v>3</v>
      </c>
      <c r="T1241" s="159">
        <f t="shared" si="90"/>
        <v>3</v>
      </c>
      <c r="U1241" s="134" t="str">
        <f t="shared" si="91"/>
        <v>Katlanılabilir Riskler</v>
      </c>
      <c r="V1241" s="162"/>
      <c r="W1241" s="163" t="s">
        <v>136</v>
      </c>
    </row>
    <row r="1242" spans="1:23" ht="256.5">
      <c r="A1242" s="413">
        <v>2143</v>
      </c>
      <c r="B1242" s="77"/>
      <c r="C1242" s="467" t="s">
        <v>5304</v>
      </c>
      <c r="D1242" s="465" t="s">
        <v>26</v>
      </c>
      <c r="E1242" s="438" t="s">
        <v>3891</v>
      </c>
      <c r="F1242" s="414" t="s">
        <v>3903</v>
      </c>
      <c r="G1242" s="444" t="s">
        <v>3893</v>
      </c>
      <c r="H1242" s="414" t="s">
        <v>3755</v>
      </c>
      <c r="I1242" s="413">
        <v>2</v>
      </c>
      <c r="J1242" s="413">
        <v>2</v>
      </c>
      <c r="K1242" s="159">
        <f t="shared" si="93"/>
        <v>4</v>
      </c>
      <c r="L1242" s="139" t="str">
        <f t="shared" si="92"/>
        <v>Düşük Risk</v>
      </c>
      <c r="M1242" s="447" t="s">
        <v>4781</v>
      </c>
      <c r="N1242" s="448" t="s">
        <v>4714</v>
      </c>
      <c r="O1242" s="160"/>
      <c r="P1242" s="160"/>
      <c r="Q1242" s="449" t="s">
        <v>132</v>
      </c>
      <c r="R1242" s="159">
        <v>1</v>
      </c>
      <c r="S1242" s="159">
        <v>3</v>
      </c>
      <c r="T1242" s="159">
        <f t="shared" si="90"/>
        <v>3</v>
      </c>
      <c r="U1242" s="134" t="str">
        <f t="shared" si="91"/>
        <v>Katlanılabilir Riskler</v>
      </c>
      <c r="V1242" s="162"/>
      <c r="W1242" s="163" t="s">
        <v>136</v>
      </c>
    </row>
    <row r="1243" spans="1:23" ht="157.5">
      <c r="A1243" s="413">
        <v>2144</v>
      </c>
      <c r="B1243" s="77"/>
      <c r="C1243" s="467" t="s">
        <v>5304</v>
      </c>
      <c r="D1243" s="465" t="s">
        <v>26</v>
      </c>
      <c r="E1243" s="438" t="s">
        <v>3891</v>
      </c>
      <c r="F1243" s="414" t="s">
        <v>3904</v>
      </c>
      <c r="G1243" s="444" t="s">
        <v>3899</v>
      </c>
      <c r="H1243" s="414" t="s">
        <v>3905</v>
      </c>
      <c r="I1243" s="413">
        <v>2</v>
      </c>
      <c r="J1243" s="413">
        <v>5</v>
      </c>
      <c r="K1243" s="159">
        <f t="shared" si="93"/>
        <v>10</v>
      </c>
      <c r="L1243" s="139" t="str">
        <f t="shared" si="92"/>
        <v>Orta Risk</v>
      </c>
      <c r="M1243" s="447" t="s">
        <v>4782</v>
      </c>
      <c r="N1243" s="448" t="s">
        <v>4635</v>
      </c>
      <c r="O1243" s="160"/>
      <c r="P1243" s="160"/>
      <c r="Q1243" s="449" t="s">
        <v>132</v>
      </c>
      <c r="R1243" s="159">
        <v>1</v>
      </c>
      <c r="S1243" s="159">
        <v>3</v>
      </c>
      <c r="T1243" s="159">
        <f t="shared" si="90"/>
        <v>3</v>
      </c>
      <c r="U1243" s="134" t="str">
        <f t="shared" si="91"/>
        <v>Katlanılabilir Riskler</v>
      </c>
      <c r="V1243" s="162"/>
      <c r="W1243" s="163" t="s">
        <v>136</v>
      </c>
    </row>
    <row r="1244" spans="1:23" ht="135">
      <c r="A1244" s="413">
        <v>2145</v>
      </c>
      <c r="B1244" s="77"/>
      <c r="C1244" s="467" t="s">
        <v>5304</v>
      </c>
      <c r="D1244" s="465" t="s">
        <v>26</v>
      </c>
      <c r="E1244" s="438" t="s">
        <v>3891</v>
      </c>
      <c r="F1244" s="414" t="s">
        <v>3906</v>
      </c>
      <c r="G1244" s="444" t="s">
        <v>3899</v>
      </c>
      <c r="H1244" s="414" t="s">
        <v>3877</v>
      </c>
      <c r="I1244" s="413">
        <v>2</v>
      </c>
      <c r="J1244" s="413">
        <v>5</v>
      </c>
      <c r="K1244" s="159">
        <f t="shared" si="93"/>
        <v>10</v>
      </c>
      <c r="L1244" s="139" t="str">
        <f t="shared" si="92"/>
        <v>Orta Risk</v>
      </c>
      <c r="M1244" s="447" t="s">
        <v>4783</v>
      </c>
      <c r="N1244" s="448" t="s">
        <v>4635</v>
      </c>
      <c r="O1244" s="160"/>
      <c r="P1244" s="160"/>
      <c r="Q1244" s="449" t="s">
        <v>132</v>
      </c>
      <c r="R1244" s="159">
        <v>1</v>
      </c>
      <c r="S1244" s="159">
        <v>3</v>
      </c>
      <c r="T1244" s="159">
        <f t="shared" si="90"/>
        <v>3</v>
      </c>
      <c r="U1244" s="134" t="str">
        <f t="shared" si="91"/>
        <v>Katlanılabilir Riskler</v>
      </c>
      <c r="V1244" s="162"/>
      <c r="W1244" s="163" t="s">
        <v>136</v>
      </c>
    </row>
    <row r="1245" spans="1:23" ht="256.5">
      <c r="A1245" s="413">
        <v>2146</v>
      </c>
      <c r="B1245" s="77"/>
      <c r="C1245" s="467" t="s">
        <v>5304</v>
      </c>
      <c r="D1245" s="465" t="s">
        <v>26</v>
      </c>
      <c r="E1245" s="438" t="s">
        <v>3891</v>
      </c>
      <c r="F1245" s="414" t="s">
        <v>3906</v>
      </c>
      <c r="G1245" s="444" t="s">
        <v>3893</v>
      </c>
      <c r="H1245" s="414" t="s">
        <v>3877</v>
      </c>
      <c r="I1245" s="413">
        <v>2</v>
      </c>
      <c r="J1245" s="413">
        <v>5</v>
      </c>
      <c r="K1245" s="159">
        <f t="shared" si="93"/>
        <v>10</v>
      </c>
      <c r="L1245" s="139" t="str">
        <f t="shared" si="92"/>
        <v>Orta Risk</v>
      </c>
      <c r="M1245" s="447" t="s">
        <v>4784</v>
      </c>
      <c r="N1245" s="448" t="s">
        <v>4635</v>
      </c>
      <c r="O1245" s="160"/>
      <c r="P1245" s="160"/>
      <c r="Q1245" s="449" t="s">
        <v>132</v>
      </c>
      <c r="R1245" s="159">
        <v>1</v>
      </c>
      <c r="S1245" s="159">
        <v>3</v>
      </c>
      <c r="T1245" s="159">
        <f t="shared" si="90"/>
        <v>3</v>
      </c>
      <c r="U1245" s="134" t="str">
        <f t="shared" si="91"/>
        <v>Katlanılabilir Riskler</v>
      </c>
      <c r="V1245" s="162"/>
      <c r="W1245" s="163" t="s">
        <v>136</v>
      </c>
    </row>
    <row r="1246" spans="1:23" ht="153">
      <c r="A1246" s="413">
        <v>2147</v>
      </c>
      <c r="B1246" s="77"/>
      <c r="C1246" s="467" t="s">
        <v>5304</v>
      </c>
      <c r="D1246" s="465" t="s">
        <v>26</v>
      </c>
      <c r="E1246" s="438" t="s">
        <v>3891</v>
      </c>
      <c r="F1246" s="414" t="s">
        <v>3907</v>
      </c>
      <c r="G1246" s="444" t="s">
        <v>3899</v>
      </c>
      <c r="H1246" s="414" t="s">
        <v>3908</v>
      </c>
      <c r="I1246" s="413">
        <v>3</v>
      </c>
      <c r="J1246" s="413">
        <v>5</v>
      </c>
      <c r="K1246" s="159">
        <f t="shared" si="93"/>
        <v>15</v>
      </c>
      <c r="L1246" s="139" t="str">
        <f t="shared" si="92"/>
        <v>Yüksek Seviye</v>
      </c>
      <c r="M1246" s="447" t="s">
        <v>4785</v>
      </c>
      <c r="N1246" s="448" t="s">
        <v>4691</v>
      </c>
      <c r="O1246" s="160"/>
      <c r="P1246" s="160"/>
      <c r="Q1246" s="449" t="s">
        <v>132</v>
      </c>
      <c r="R1246" s="159">
        <v>1</v>
      </c>
      <c r="S1246" s="159">
        <v>3</v>
      </c>
      <c r="T1246" s="159">
        <f t="shared" si="90"/>
        <v>3</v>
      </c>
      <c r="U1246" s="134" t="str">
        <f t="shared" si="91"/>
        <v>Katlanılabilir Riskler</v>
      </c>
      <c r="V1246" s="162"/>
      <c r="W1246" s="163" t="s">
        <v>136</v>
      </c>
    </row>
    <row r="1247" spans="1:23" ht="256.5">
      <c r="A1247" s="413">
        <v>2148</v>
      </c>
      <c r="B1247" s="77"/>
      <c r="C1247" s="467" t="s">
        <v>5304</v>
      </c>
      <c r="D1247" s="465" t="s">
        <v>26</v>
      </c>
      <c r="E1247" s="438" t="s">
        <v>3891</v>
      </c>
      <c r="F1247" s="414" t="s">
        <v>3872</v>
      </c>
      <c r="G1247" s="444" t="s">
        <v>3893</v>
      </c>
      <c r="H1247" s="414" t="s">
        <v>3873</v>
      </c>
      <c r="I1247" s="413">
        <v>2</v>
      </c>
      <c r="J1247" s="413">
        <v>5</v>
      </c>
      <c r="K1247" s="159">
        <f t="shared" si="93"/>
        <v>10</v>
      </c>
      <c r="L1247" s="139" t="str">
        <f t="shared" si="92"/>
        <v>Orta Risk</v>
      </c>
      <c r="M1247" s="447" t="s">
        <v>4716</v>
      </c>
      <c r="N1247" s="448" t="s">
        <v>4714</v>
      </c>
      <c r="O1247" s="160"/>
      <c r="P1247" s="160"/>
      <c r="Q1247" s="449" t="s">
        <v>132</v>
      </c>
      <c r="R1247" s="159">
        <v>1</v>
      </c>
      <c r="S1247" s="159">
        <v>3</v>
      </c>
      <c r="T1247" s="159">
        <f t="shared" si="90"/>
        <v>3</v>
      </c>
      <c r="U1247" s="134" t="str">
        <f t="shared" si="91"/>
        <v>Katlanılabilir Riskler</v>
      </c>
      <c r="V1247" s="162"/>
      <c r="W1247" s="163" t="s">
        <v>136</v>
      </c>
    </row>
    <row r="1248" spans="1:23" ht="256.5">
      <c r="A1248" s="413">
        <v>2149</v>
      </c>
      <c r="B1248" s="77"/>
      <c r="C1248" s="467" t="s">
        <v>5304</v>
      </c>
      <c r="D1248" s="465" t="s">
        <v>26</v>
      </c>
      <c r="E1248" s="438" t="s">
        <v>3891</v>
      </c>
      <c r="F1248" s="414" t="s">
        <v>3909</v>
      </c>
      <c r="G1248" s="444" t="s">
        <v>3893</v>
      </c>
      <c r="H1248" s="414" t="s">
        <v>3910</v>
      </c>
      <c r="I1248" s="413">
        <v>2</v>
      </c>
      <c r="J1248" s="413">
        <v>4</v>
      </c>
      <c r="K1248" s="159">
        <f t="shared" si="93"/>
        <v>8</v>
      </c>
      <c r="L1248" s="139" t="str">
        <f t="shared" si="92"/>
        <v>Orta Risk</v>
      </c>
      <c r="M1248" s="447" t="s">
        <v>4786</v>
      </c>
      <c r="N1248" s="448" t="s">
        <v>4635</v>
      </c>
      <c r="O1248" s="160"/>
      <c r="P1248" s="160"/>
      <c r="Q1248" s="449" t="s">
        <v>132</v>
      </c>
      <c r="R1248" s="159">
        <v>1</v>
      </c>
      <c r="S1248" s="159">
        <v>3</v>
      </c>
      <c r="T1248" s="159">
        <f t="shared" si="90"/>
        <v>3</v>
      </c>
      <c r="U1248" s="134" t="str">
        <f t="shared" si="91"/>
        <v>Katlanılabilir Riskler</v>
      </c>
      <c r="V1248" s="162"/>
      <c r="W1248" s="163" t="s">
        <v>136</v>
      </c>
    </row>
    <row r="1249" spans="1:23" ht="256.5">
      <c r="A1249" s="413">
        <v>2150</v>
      </c>
      <c r="B1249" s="77"/>
      <c r="C1249" s="467" t="s">
        <v>5304</v>
      </c>
      <c r="D1249" s="465" t="s">
        <v>26</v>
      </c>
      <c r="E1249" s="438" t="s">
        <v>3891</v>
      </c>
      <c r="F1249" s="414" t="s">
        <v>3911</v>
      </c>
      <c r="G1249" s="444" t="s">
        <v>3893</v>
      </c>
      <c r="H1249" s="414" t="s">
        <v>3912</v>
      </c>
      <c r="I1249" s="413">
        <v>3</v>
      </c>
      <c r="J1249" s="413">
        <v>3</v>
      </c>
      <c r="K1249" s="159">
        <f t="shared" si="93"/>
        <v>9</v>
      </c>
      <c r="L1249" s="139" t="str">
        <f t="shared" si="92"/>
        <v>Orta Risk</v>
      </c>
      <c r="M1249" s="447" t="s">
        <v>4787</v>
      </c>
      <c r="N1249" s="448" t="s">
        <v>4635</v>
      </c>
      <c r="O1249" s="160"/>
      <c r="P1249" s="160"/>
      <c r="Q1249" s="449" t="s">
        <v>132</v>
      </c>
      <c r="R1249" s="159">
        <v>1</v>
      </c>
      <c r="S1249" s="159">
        <v>3</v>
      </c>
      <c r="T1249" s="159">
        <f t="shared" si="90"/>
        <v>3</v>
      </c>
      <c r="U1249" s="134" t="str">
        <f t="shared" si="91"/>
        <v>Katlanılabilir Riskler</v>
      </c>
      <c r="V1249" s="162"/>
      <c r="W1249" s="163" t="s">
        <v>136</v>
      </c>
    </row>
    <row r="1250" spans="1:23" ht="256.5">
      <c r="A1250" s="413">
        <v>2151</v>
      </c>
      <c r="B1250" s="77"/>
      <c r="C1250" s="467" t="s">
        <v>5304</v>
      </c>
      <c r="D1250" s="465" t="s">
        <v>26</v>
      </c>
      <c r="E1250" s="438" t="s">
        <v>3891</v>
      </c>
      <c r="F1250" s="414" t="s">
        <v>3913</v>
      </c>
      <c r="G1250" s="444" t="s">
        <v>3893</v>
      </c>
      <c r="H1250" s="414" t="s">
        <v>3914</v>
      </c>
      <c r="I1250" s="413">
        <v>2</v>
      </c>
      <c r="J1250" s="413">
        <v>2</v>
      </c>
      <c r="K1250" s="159">
        <f t="shared" si="93"/>
        <v>4</v>
      </c>
      <c r="L1250" s="139" t="str">
        <f t="shared" si="92"/>
        <v>Düşük Risk</v>
      </c>
      <c r="M1250" s="447" t="s">
        <v>4788</v>
      </c>
      <c r="N1250" s="448" t="s">
        <v>4789</v>
      </c>
      <c r="O1250" s="160"/>
      <c r="P1250" s="160"/>
      <c r="Q1250" s="449" t="s">
        <v>132</v>
      </c>
      <c r="R1250" s="159">
        <v>1</v>
      </c>
      <c r="S1250" s="159">
        <v>3</v>
      </c>
      <c r="T1250" s="159">
        <f t="shared" si="90"/>
        <v>3</v>
      </c>
      <c r="U1250" s="134" t="str">
        <f t="shared" si="91"/>
        <v>Katlanılabilir Riskler</v>
      </c>
      <c r="V1250" s="162"/>
      <c r="W1250" s="163" t="s">
        <v>136</v>
      </c>
    </row>
    <row r="1251" spans="1:23" ht="256.5">
      <c r="A1251" s="413">
        <v>2152</v>
      </c>
      <c r="B1251" s="77"/>
      <c r="C1251" s="467" t="s">
        <v>5304</v>
      </c>
      <c r="D1251" s="465" t="s">
        <v>26</v>
      </c>
      <c r="E1251" s="438" t="s">
        <v>3891</v>
      </c>
      <c r="F1251" s="414" t="s">
        <v>3915</v>
      </c>
      <c r="G1251" s="444" t="s">
        <v>3893</v>
      </c>
      <c r="H1251" s="414" t="s">
        <v>3916</v>
      </c>
      <c r="I1251" s="419">
        <v>2</v>
      </c>
      <c r="J1251" s="419">
        <v>3</v>
      </c>
      <c r="K1251" s="159">
        <f t="shared" si="93"/>
        <v>6</v>
      </c>
      <c r="L1251" s="139" t="str">
        <f t="shared" si="92"/>
        <v>Düşük Risk</v>
      </c>
      <c r="M1251" s="450" t="s">
        <v>4790</v>
      </c>
      <c r="N1251" s="448" t="s">
        <v>4635</v>
      </c>
      <c r="O1251" s="160"/>
      <c r="P1251" s="160"/>
      <c r="Q1251" s="449" t="s">
        <v>132</v>
      </c>
      <c r="R1251" s="159">
        <v>1</v>
      </c>
      <c r="S1251" s="159">
        <v>3</v>
      </c>
      <c r="T1251" s="159">
        <f t="shared" si="90"/>
        <v>3</v>
      </c>
      <c r="U1251" s="134" t="str">
        <f t="shared" si="91"/>
        <v>Katlanılabilir Riskler</v>
      </c>
      <c r="V1251" s="162"/>
      <c r="W1251" s="163" t="s">
        <v>136</v>
      </c>
    </row>
    <row r="1252" spans="1:23" ht="256.5">
      <c r="A1252" s="413">
        <v>2153</v>
      </c>
      <c r="B1252" s="77"/>
      <c r="C1252" s="467" t="s">
        <v>5304</v>
      </c>
      <c r="D1252" s="465" t="s">
        <v>26</v>
      </c>
      <c r="E1252" s="438" t="s">
        <v>3891</v>
      </c>
      <c r="F1252" s="414" t="s">
        <v>3917</v>
      </c>
      <c r="G1252" s="444" t="s">
        <v>3893</v>
      </c>
      <c r="H1252" s="414" t="s">
        <v>3916</v>
      </c>
      <c r="I1252" s="413">
        <v>2</v>
      </c>
      <c r="J1252" s="413">
        <v>2</v>
      </c>
      <c r="K1252" s="159">
        <f t="shared" si="93"/>
        <v>4</v>
      </c>
      <c r="L1252" s="139" t="str">
        <f t="shared" si="92"/>
        <v>Düşük Risk</v>
      </c>
      <c r="M1252" s="447" t="s">
        <v>4791</v>
      </c>
      <c r="N1252" s="448" t="s">
        <v>4714</v>
      </c>
      <c r="O1252" s="160"/>
      <c r="P1252" s="160"/>
      <c r="Q1252" s="449" t="s">
        <v>132</v>
      </c>
      <c r="R1252" s="159">
        <v>1</v>
      </c>
      <c r="S1252" s="159">
        <v>3</v>
      </c>
      <c r="T1252" s="159">
        <f t="shared" si="90"/>
        <v>3</v>
      </c>
      <c r="U1252" s="134" t="str">
        <f t="shared" si="91"/>
        <v>Katlanılabilir Riskler</v>
      </c>
      <c r="V1252" s="162"/>
      <c r="W1252" s="163" t="s">
        <v>136</v>
      </c>
    </row>
    <row r="1253" spans="1:23" ht="256.5">
      <c r="A1253" s="413">
        <v>2154</v>
      </c>
      <c r="B1253" s="77"/>
      <c r="C1253" s="467" t="s">
        <v>5304</v>
      </c>
      <c r="D1253" s="465" t="s">
        <v>26</v>
      </c>
      <c r="E1253" s="438" t="s">
        <v>3891</v>
      </c>
      <c r="F1253" s="414" t="s">
        <v>3918</v>
      </c>
      <c r="G1253" s="444" t="s">
        <v>3893</v>
      </c>
      <c r="H1253" s="414" t="s">
        <v>3916</v>
      </c>
      <c r="I1253" s="413">
        <v>2</v>
      </c>
      <c r="J1253" s="413">
        <v>2</v>
      </c>
      <c r="K1253" s="159">
        <f t="shared" si="93"/>
        <v>4</v>
      </c>
      <c r="L1253" s="139" t="str">
        <f t="shared" si="92"/>
        <v>Düşük Risk</v>
      </c>
      <c r="M1253" s="447" t="s">
        <v>4792</v>
      </c>
      <c r="N1253" s="448" t="s">
        <v>4714</v>
      </c>
      <c r="O1253" s="160"/>
      <c r="P1253" s="160"/>
      <c r="Q1253" s="449" t="s">
        <v>132</v>
      </c>
      <c r="R1253" s="159">
        <v>1</v>
      </c>
      <c r="S1253" s="159">
        <v>3</v>
      </c>
      <c r="T1253" s="159">
        <f t="shared" si="90"/>
        <v>3</v>
      </c>
      <c r="U1253" s="134" t="str">
        <f t="shared" si="91"/>
        <v>Katlanılabilir Riskler</v>
      </c>
      <c r="V1253" s="162"/>
      <c r="W1253" s="163" t="s">
        <v>136</v>
      </c>
    </row>
    <row r="1254" spans="1:23" ht="135">
      <c r="A1254" s="413">
        <v>2155</v>
      </c>
      <c r="B1254" s="77"/>
      <c r="C1254" s="467" t="s">
        <v>5304</v>
      </c>
      <c r="D1254" s="465" t="s">
        <v>26</v>
      </c>
      <c r="E1254" s="438" t="s">
        <v>3891</v>
      </c>
      <c r="F1254" s="414" t="s">
        <v>3919</v>
      </c>
      <c r="G1254" s="444" t="s">
        <v>3899</v>
      </c>
      <c r="H1254" s="414" t="s">
        <v>3847</v>
      </c>
      <c r="I1254" s="413">
        <v>4</v>
      </c>
      <c r="J1254" s="413">
        <v>4</v>
      </c>
      <c r="K1254" s="159">
        <f t="shared" si="93"/>
        <v>16</v>
      </c>
      <c r="L1254" s="139" t="str">
        <f t="shared" si="92"/>
        <v>Yüksek Seviye</v>
      </c>
      <c r="M1254" s="447" t="s">
        <v>4793</v>
      </c>
      <c r="N1254" s="448" t="s">
        <v>4714</v>
      </c>
      <c r="O1254" s="160"/>
      <c r="P1254" s="160"/>
      <c r="Q1254" s="449" t="s">
        <v>132</v>
      </c>
      <c r="R1254" s="159">
        <v>1</v>
      </c>
      <c r="S1254" s="159">
        <v>3</v>
      </c>
      <c r="T1254" s="159">
        <f t="shared" si="90"/>
        <v>3</v>
      </c>
      <c r="U1254" s="134" t="str">
        <f t="shared" si="91"/>
        <v>Katlanılabilir Riskler</v>
      </c>
      <c r="V1254" s="162"/>
      <c r="W1254" s="163" t="s">
        <v>136</v>
      </c>
    </row>
    <row r="1255" spans="1:23" ht="256.5">
      <c r="A1255" s="413">
        <v>2156</v>
      </c>
      <c r="B1255" s="77"/>
      <c r="C1255" s="467" t="s">
        <v>5304</v>
      </c>
      <c r="D1255" s="465" t="s">
        <v>26</v>
      </c>
      <c r="E1255" s="438" t="s">
        <v>3891</v>
      </c>
      <c r="F1255" s="414" t="s">
        <v>3920</v>
      </c>
      <c r="G1255" s="444" t="s">
        <v>3893</v>
      </c>
      <c r="H1255" s="414" t="s">
        <v>3811</v>
      </c>
      <c r="I1255" s="413">
        <v>3</v>
      </c>
      <c r="J1255" s="413">
        <v>5</v>
      </c>
      <c r="K1255" s="159">
        <f t="shared" si="93"/>
        <v>15</v>
      </c>
      <c r="L1255" s="139" t="str">
        <f t="shared" si="92"/>
        <v>Yüksek Seviye</v>
      </c>
      <c r="M1255" s="447" t="s">
        <v>4794</v>
      </c>
      <c r="N1255" s="448" t="s">
        <v>4691</v>
      </c>
      <c r="O1255" s="160"/>
      <c r="P1255" s="160"/>
      <c r="Q1255" s="449" t="s">
        <v>132</v>
      </c>
      <c r="R1255" s="159">
        <v>1</v>
      </c>
      <c r="S1255" s="159">
        <v>3</v>
      </c>
      <c r="T1255" s="159">
        <f t="shared" si="90"/>
        <v>3</v>
      </c>
      <c r="U1255" s="134" t="str">
        <f t="shared" si="91"/>
        <v>Katlanılabilir Riskler</v>
      </c>
      <c r="V1255" s="162"/>
      <c r="W1255" s="163" t="s">
        <v>136</v>
      </c>
    </row>
    <row r="1256" spans="1:23" ht="256.5">
      <c r="A1256" s="413">
        <v>2157</v>
      </c>
      <c r="B1256" s="77"/>
      <c r="C1256" s="467" t="s">
        <v>5304</v>
      </c>
      <c r="D1256" s="465" t="s">
        <v>26</v>
      </c>
      <c r="E1256" s="438" t="s">
        <v>3891</v>
      </c>
      <c r="F1256" s="414" t="s">
        <v>3921</v>
      </c>
      <c r="G1256" s="444" t="s">
        <v>3893</v>
      </c>
      <c r="H1256" s="414" t="s">
        <v>3847</v>
      </c>
      <c r="I1256" s="413">
        <v>4</v>
      </c>
      <c r="J1256" s="413">
        <v>4</v>
      </c>
      <c r="K1256" s="159">
        <f t="shared" si="93"/>
        <v>16</v>
      </c>
      <c r="L1256" s="139" t="str">
        <f t="shared" si="92"/>
        <v>Yüksek Seviye</v>
      </c>
      <c r="M1256" s="447" t="s">
        <v>4795</v>
      </c>
      <c r="N1256" s="448" t="s">
        <v>4635</v>
      </c>
      <c r="O1256" s="160"/>
      <c r="P1256" s="160"/>
      <c r="Q1256" s="449" t="s">
        <v>132</v>
      </c>
      <c r="R1256" s="159">
        <v>1</v>
      </c>
      <c r="S1256" s="159">
        <v>3</v>
      </c>
      <c r="T1256" s="159">
        <f t="shared" si="90"/>
        <v>3</v>
      </c>
      <c r="U1256" s="134" t="str">
        <f t="shared" si="91"/>
        <v>Katlanılabilir Riskler</v>
      </c>
      <c r="V1256" s="162"/>
      <c r="W1256" s="163" t="s">
        <v>136</v>
      </c>
    </row>
    <row r="1257" spans="1:23" ht="256.5">
      <c r="A1257" s="413">
        <v>2158</v>
      </c>
      <c r="B1257" s="77"/>
      <c r="C1257" s="467" t="s">
        <v>5304</v>
      </c>
      <c r="D1257" s="465" t="s">
        <v>26</v>
      </c>
      <c r="E1257" s="438" t="s">
        <v>3922</v>
      </c>
      <c r="F1257" s="414" t="s">
        <v>3923</v>
      </c>
      <c r="G1257" s="444" t="s">
        <v>3893</v>
      </c>
      <c r="H1257" s="414" t="s">
        <v>3924</v>
      </c>
      <c r="I1257" s="413">
        <v>4</v>
      </c>
      <c r="J1257" s="413">
        <v>2</v>
      </c>
      <c r="K1257" s="159">
        <f t="shared" si="93"/>
        <v>8</v>
      </c>
      <c r="L1257" s="139" t="str">
        <f t="shared" si="92"/>
        <v>Orta Risk</v>
      </c>
      <c r="M1257" s="447" t="s">
        <v>4796</v>
      </c>
      <c r="N1257" s="448" t="s">
        <v>4706</v>
      </c>
      <c r="O1257" s="160"/>
      <c r="P1257" s="160"/>
      <c r="Q1257" s="449" t="s">
        <v>132</v>
      </c>
      <c r="R1257" s="159">
        <v>1</v>
      </c>
      <c r="S1257" s="159">
        <v>3</v>
      </c>
      <c r="T1257" s="159">
        <f t="shared" ref="T1257:T1320" si="94">R1257*S1257</f>
        <v>3</v>
      </c>
      <c r="U1257" s="134" t="str">
        <f t="shared" ref="U1257:U1320" si="95">IF(T1257&lt;=2,"Önemsiz Riskler",IF(T1257&lt;=6,"Katlanılabilir Riskler",IF(T1257&lt;=12,"Orta Düzeydeki Riskler",IF(T1257&lt;=20,"Önemli Riskler",IF(T1257&lt;=25,"Kabul Edilemez Riskler")))))</f>
        <v>Katlanılabilir Riskler</v>
      </c>
      <c r="V1257" s="162"/>
      <c r="W1257" s="163" t="s">
        <v>136</v>
      </c>
    </row>
    <row r="1258" spans="1:23" ht="256.5">
      <c r="A1258" s="413">
        <v>2159</v>
      </c>
      <c r="B1258" s="77"/>
      <c r="C1258" s="467" t="s">
        <v>5304</v>
      </c>
      <c r="D1258" s="465" t="s">
        <v>26</v>
      </c>
      <c r="E1258" s="438" t="s">
        <v>3922</v>
      </c>
      <c r="F1258" s="414" t="s">
        <v>3925</v>
      </c>
      <c r="G1258" s="444" t="s">
        <v>3893</v>
      </c>
      <c r="H1258" s="414" t="s">
        <v>3916</v>
      </c>
      <c r="I1258" s="413">
        <v>2</v>
      </c>
      <c r="J1258" s="413">
        <v>3</v>
      </c>
      <c r="K1258" s="159">
        <f t="shared" si="93"/>
        <v>6</v>
      </c>
      <c r="L1258" s="139" t="str">
        <f t="shared" si="92"/>
        <v>Düşük Risk</v>
      </c>
      <c r="M1258" s="447" t="s">
        <v>4762</v>
      </c>
      <c r="N1258" s="448" t="s">
        <v>4714</v>
      </c>
      <c r="O1258" s="160"/>
      <c r="P1258" s="160"/>
      <c r="Q1258" s="449" t="s">
        <v>132</v>
      </c>
      <c r="R1258" s="159">
        <v>1</v>
      </c>
      <c r="S1258" s="159">
        <v>3</v>
      </c>
      <c r="T1258" s="159">
        <f t="shared" si="94"/>
        <v>3</v>
      </c>
      <c r="U1258" s="134" t="str">
        <f t="shared" si="95"/>
        <v>Katlanılabilir Riskler</v>
      </c>
      <c r="V1258" s="162"/>
      <c r="W1258" s="163" t="s">
        <v>136</v>
      </c>
    </row>
    <row r="1259" spans="1:23" ht="256.5">
      <c r="A1259" s="413">
        <v>2160</v>
      </c>
      <c r="B1259" s="77"/>
      <c r="C1259" s="467" t="s">
        <v>5304</v>
      </c>
      <c r="D1259" s="465" t="s">
        <v>26</v>
      </c>
      <c r="E1259" s="438" t="s">
        <v>3922</v>
      </c>
      <c r="F1259" s="414" t="s">
        <v>3926</v>
      </c>
      <c r="G1259" s="444" t="s">
        <v>3893</v>
      </c>
      <c r="H1259" s="414" t="s">
        <v>3927</v>
      </c>
      <c r="I1259" s="413">
        <v>2</v>
      </c>
      <c r="J1259" s="413">
        <v>3</v>
      </c>
      <c r="K1259" s="159">
        <f t="shared" si="93"/>
        <v>6</v>
      </c>
      <c r="L1259" s="139" t="str">
        <f t="shared" si="92"/>
        <v>Düşük Risk</v>
      </c>
      <c r="M1259" s="447" t="s">
        <v>4797</v>
      </c>
      <c r="N1259" s="448" t="s">
        <v>4714</v>
      </c>
      <c r="O1259" s="160"/>
      <c r="P1259" s="160"/>
      <c r="Q1259" s="449" t="s">
        <v>132</v>
      </c>
      <c r="R1259" s="159">
        <v>1</v>
      </c>
      <c r="S1259" s="159">
        <v>3</v>
      </c>
      <c r="T1259" s="159">
        <f t="shared" si="94"/>
        <v>3</v>
      </c>
      <c r="U1259" s="134" t="str">
        <f t="shared" si="95"/>
        <v>Katlanılabilir Riskler</v>
      </c>
      <c r="V1259" s="162"/>
      <c r="W1259" s="163" t="s">
        <v>136</v>
      </c>
    </row>
    <row r="1260" spans="1:23" ht="256.5">
      <c r="A1260" s="413">
        <v>2161</v>
      </c>
      <c r="B1260" s="77"/>
      <c r="C1260" s="467" t="s">
        <v>5304</v>
      </c>
      <c r="D1260" s="465" t="s">
        <v>26</v>
      </c>
      <c r="E1260" s="438" t="s">
        <v>3922</v>
      </c>
      <c r="F1260" s="414" t="s">
        <v>3928</v>
      </c>
      <c r="G1260" s="444" t="s">
        <v>3893</v>
      </c>
      <c r="H1260" s="414" t="s">
        <v>3929</v>
      </c>
      <c r="I1260" s="413">
        <v>3</v>
      </c>
      <c r="J1260" s="413">
        <v>5</v>
      </c>
      <c r="K1260" s="159">
        <f t="shared" si="93"/>
        <v>15</v>
      </c>
      <c r="L1260" s="139" t="str">
        <f t="shared" si="92"/>
        <v>Yüksek Seviye</v>
      </c>
      <c r="M1260" s="447" t="s">
        <v>4798</v>
      </c>
      <c r="N1260" s="448" t="s">
        <v>4714</v>
      </c>
      <c r="O1260" s="160"/>
      <c r="P1260" s="160"/>
      <c r="Q1260" s="449" t="s">
        <v>132</v>
      </c>
      <c r="R1260" s="159">
        <v>1</v>
      </c>
      <c r="S1260" s="159">
        <v>3</v>
      </c>
      <c r="T1260" s="159">
        <f t="shared" si="94"/>
        <v>3</v>
      </c>
      <c r="U1260" s="134" t="str">
        <f t="shared" si="95"/>
        <v>Katlanılabilir Riskler</v>
      </c>
      <c r="V1260" s="162"/>
      <c r="W1260" s="163" t="s">
        <v>136</v>
      </c>
    </row>
    <row r="1261" spans="1:23" ht="256.5">
      <c r="A1261" s="413">
        <v>2162</v>
      </c>
      <c r="B1261" s="77"/>
      <c r="C1261" s="467" t="s">
        <v>5304</v>
      </c>
      <c r="D1261" s="465" t="s">
        <v>26</v>
      </c>
      <c r="E1261" s="438" t="s">
        <v>3891</v>
      </c>
      <c r="F1261" s="414" t="s">
        <v>3930</v>
      </c>
      <c r="G1261" s="444" t="s">
        <v>3893</v>
      </c>
      <c r="H1261" s="414" t="s">
        <v>3931</v>
      </c>
      <c r="I1261" s="413">
        <v>2</v>
      </c>
      <c r="J1261" s="413">
        <v>3</v>
      </c>
      <c r="K1261" s="159">
        <f t="shared" si="93"/>
        <v>6</v>
      </c>
      <c r="L1261" s="139" t="str">
        <f t="shared" si="92"/>
        <v>Düşük Risk</v>
      </c>
      <c r="M1261" s="447" t="s">
        <v>4799</v>
      </c>
      <c r="N1261" s="448" t="s">
        <v>4714</v>
      </c>
      <c r="O1261" s="160"/>
      <c r="P1261" s="160"/>
      <c r="Q1261" s="449" t="s">
        <v>132</v>
      </c>
      <c r="R1261" s="159">
        <v>1</v>
      </c>
      <c r="S1261" s="159">
        <v>3</v>
      </c>
      <c r="T1261" s="159">
        <f t="shared" si="94"/>
        <v>3</v>
      </c>
      <c r="U1261" s="134" t="str">
        <f t="shared" si="95"/>
        <v>Katlanılabilir Riskler</v>
      </c>
      <c r="V1261" s="162"/>
      <c r="W1261" s="163" t="s">
        <v>136</v>
      </c>
    </row>
    <row r="1262" spans="1:23" ht="276">
      <c r="A1262" s="413">
        <v>2163</v>
      </c>
      <c r="B1262" s="77"/>
      <c r="C1262" s="467" t="s">
        <v>5304</v>
      </c>
      <c r="D1262" s="465" t="s">
        <v>26</v>
      </c>
      <c r="E1262" s="438" t="s">
        <v>3932</v>
      </c>
      <c r="F1262" s="414" t="s">
        <v>3925</v>
      </c>
      <c r="G1262" s="442" t="s">
        <v>3823</v>
      </c>
      <c r="H1262" s="414" t="s">
        <v>3916</v>
      </c>
      <c r="I1262" s="413">
        <v>2</v>
      </c>
      <c r="J1262" s="413">
        <v>3</v>
      </c>
      <c r="K1262" s="159">
        <f t="shared" si="93"/>
        <v>6</v>
      </c>
      <c r="L1262" s="139" t="str">
        <f t="shared" si="92"/>
        <v>Düşük Risk</v>
      </c>
      <c r="M1262" s="447" t="s">
        <v>4800</v>
      </c>
      <c r="N1262" s="448" t="s">
        <v>4714</v>
      </c>
      <c r="O1262" s="160"/>
      <c r="P1262" s="160"/>
      <c r="Q1262" s="449" t="s">
        <v>132</v>
      </c>
      <c r="R1262" s="159">
        <v>1</v>
      </c>
      <c r="S1262" s="159">
        <v>3</v>
      </c>
      <c r="T1262" s="159">
        <f t="shared" si="94"/>
        <v>3</v>
      </c>
      <c r="U1262" s="134" t="str">
        <f t="shared" si="95"/>
        <v>Katlanılabilir Riskler</v>
      </c>
      <c r="V1262" s="162"/>
      <c r="W1262" s="163" t="s">
        <v>136</v>
      </c>
    </row>
    <row r="1263" spans="1:23" ht="276">
      <c r="A1263" s="413">
        <v>2164</v>
      </c>
      <c r="B1263" s="77"/>
      <c r="C1263" s="467" t="s">
        <v>5304</v>
      </c>
      <c r="D1263" s="465" t="s">
        <v>26</v>
      </c>
      <c r="E1263" s="438" t="s">
        <v>3932</v>
      </c>
      <c r="F1263" s="414" t="s">
        <v>3933</v>
      </c>
      <c r="G1263" s="442" t="s">
        <v>3823</v>
      </c>
      <c r="H1263" s="414" t="s">
        <v>3934</v>
      </c>
      <c r="I1263" s="413">
        <v>3</v>
      </c>
      <c r="J1263" s="413">
        <v>5</v>
      </c>
      <c r="K1263" s="159">
        <f t="shared" si="93"/>
        <v>15</v>
      </c>
      <c r="L1263" s="139" t="str">
        <f t="shared" si="92"/>
        <v>Yüksek Seviye</v>
      </c>
      <c r="M1263" s="447" t="s">
        <v>4801</v>
      </c>
      <c r="N1263" s="448" t="s">
        <v>4802</v>
      </c>
      <c r="O1263" s="160"/>
      <c r="P1263" s="160"/>
      <c r="Q1263" s="449" t="s">
        <v>132</v>
      </c>
      <c r="R1263" s="159">
        <v>1</v>
      </c>
      <c r="S1263" s="159">
        <v>3</v>
      </c>
      <c r="T1263" s="159">
        <f t="shared" si="94"/>
        <v>3</v>
      </c>
      <c r="U1263" s="134" t="str">
        <f t="shared" si="95"/>
        <v>Katlanılabilir Riskler</v>
      </c>
      <c r="V1263" s="162"/>
      <c r="W1263" s="163" t="s">
        <v>136</v>
      </c>
    </row>
    <row r="1264" spans="1:23" ht="276">
      <c r="A1264" s="413">
        <v>2165</v>
      </c>
      <c r="B1264" s="77"/>
      <c r="C1264" s="467" t="s">
        <v>5304</v>
      </c>
      <c r="D1264" s="465" t="s">
        <v>26</v>
      </c>
      <c r="E1264" s="438" t="s">
        <v>3935</v>
      </c>
      <c r="F1264" s="414" t="s">
        <v>3936</v>
      </c>
      <c r="G1264" s="442" t="s">
        <v>3823</v>
      </c>
      <c r="H1264" s="414" t="s">
        <v>3937</v>
      </c>
      <c r="I1264" s="413">
        <v>2</v>
      </c>
      <c r="J1264" s="413">
        <v>4</v>
      </c>
      <c r="K1264" s="159">
        <f t="shared" si="93"/>
        <v>8</v>
      </c>
      <c r="L1264" s="139" t="str">
        <f t="shared" si="92"/>
        <v>Orta Risk</v>
      </c>
      <c r="M1264" s="447" t="s">
        <v>4803</v>
      </c>
      <c r="N1264" s="452" t="s">
        <v>4691</v>
      </c>
      <c r="O1264" s="160"/>
      <c r="P1264" s="160"/>
      <c r="Q1264" s="449" t="s">
        <v>132</v>
      </c>
      <c r="R1264" s="159">
        <v>1</v>
      </c>
      <c r="S1264" s="159">
        <v>3</v>
      </c>
      <c r="T1264" s="159">
        <f t="shared" si="94"/>
        <v>3</v>
      </c>
      <c r="U1264" s="134" t="str">
        <f t="shared" si="95"/>
        <v>Katlanılabilir Riskler</v>
      </c>
      <c r="V1264" s="162"/>
      <c r="W1264" s="163" t="s">
        <v>136</v>
      </c>
    </row>
    <row r="1265" spans="1:23" ht="276">
      <c r="A1265" s="413">
        <v>2166</v>
      </c>
      <c r="B1265" s="77"/>
      <c r="C1265" s="467" t="s">
        <v>5304</v>
      </c>
      <c r="D1265" s="465" t="s">
        <v>26</v>
      </c>
      <c r="E1265" s="438" t="s">
        <v>3935</v>
      </c>
      <c r="F1265" s="414" t="s">
        <v>3938</v>
      </c>
      <c r="G1265" s="442" t="s">
        <v>3823</v>
      </c>
      <c r="H1265" s="414" t="s">
        <v>3868</v>
      </c>
      <c r="I1265" s="413">
        <v>2</v>
      </c>
      <c r="J1265" s="413">
        <v>5</v>
      </c>
      <c r="K1265" s="159">
        <f t="shared" si="93"/>
        <v>10</v>
      </c>
      <c r="L1265" s="139" t="str">
        <f t="shared" si="92"/>
        <v>Orta Risk</v>
      </c>
      <c r="M1265" s="447" t="s">
        <v>4804</v>
      </c>
      <c r="N1265" s="452" t="s">
        <v>4691</v>
      </c>
      <c r="O1265" s="160"/>
      <c r="P1265" s="160"/>
      <c r="Q1265" s="449" t="s">
        <v>132</v>
      </c>
      <c r="R1265" s="159">
        <v>1</v>
      </c>
      <c r="S1265" s="159">
        <v>3</v>
      </c>
      <c r="T1265" s="159">
        <f t="shared" si="94"/>
        <v>3</v>
      </c>
      <c r="U1265" s="134" t="str">
        <f t="shared" si="95"/>
        <v>Katlanılabilir Riskler</v>
      </c>
      <c r="V1265" s="162"/>
      <c r="W1265" s="163" t="s">
        <v>136</v>
      </c>
    </row>
    <row r="1266" spans="1:23" ht="276">
      <c r="A1266" s="413">
        <v>2167</v>
      </c>
      <c r="B1266" s="77"/>
      <c r="C1266" s="467" t="s">
        <v>5304</v>
      </c>
      <c r="D1266" s="465" t="s">
        <v>26</v>
      </c>
      <c r="E1266" s="438" t="s">
        <v>3939</v>
      </c>
      <c r="F1266" s="414" t="s">
        <v>3940</v>
      </c>
      <c r="G1266" s="442" t="s">
        <v>3823</v>
      </c>
      <c r="H1266" s="414" t="s">
        <v>3941</v>
      </c>
      <c r="I1266" s="413">
        <v>3</v>
      </c>
      <c r="J1266" s="413">
        <v>5</v>
      </c>
      <c r="K1266" s="159">
        <f t="shared" si="93"/>
        <v>15</v>
      </c>
      <c r="L1266" s="139" t="str">
        <f t="shared" si="92"/>
        <v>Yüksek Seviye</v>
      </c>
      <c r="M1266" s="447" t="s">
        <v>4805</v>
      </c>
      <c r="N1266" s="452" t="s">
        <v>4635</v>
      </c>
      <c r="O1266" s="160"/>
      <c r="P1266" s="160"/>
      <c r="Q1266" s="449" t="s">
        <v>132</v>
      </c>
      <c r="R1266" s="159">
        <v>1</v>
      </c>
      <c r="S1266" s="159">
        <v>3</v>
      </c>
      <c r="T1266" s="159">
        <f t="shared" si="94"/>
        <v>3</v>
      </c>
      <c r="U1266" s="134" t="str">
        <f t="shared" si="95"/>
        <v>Katlanılabilir Riskler</v>
      </c>
      <c r="V1266" s="162"/>
      <c r="W1266" s="163" t="s">
        <v>136</v>
      </c>
    </row>
    <row r="1267" spans="1:23" ht="276">
      <c r="A1267" s="413">
        <v>2168</v>
      </c>
      <c r="B1267" s="77"/>
      <c r="C1267" s="467" t="s">
        <v>5304</v>
      </c>
      <c r="D1267" s="465" t="s">
        <v>26</v>
      </c>
      <c r="E1267" s="438" t="s">
        <v>3939</v>
      </c>
      <c r="F1267" s="414" t="s">
        <v>3942</v>
      </c>
      <c r="G1267" s="442" t="s">
        <v>3823</v>
      </c>
      <c r="H1267" s="414" t="s">
        <v>3943</v>
      </c>
      <c r="I1267" s="413">
        <v>3</v>
      </c>
      <c r="J1267" s="413">
        <v>5</v>
      </c>
      <c r="K1267" s="159">
        <f t="shared" si="93"/>
        <v>15</v>
      </c>
      <c r="L1267" s="139" t="str">
        <f t="shared" si="92"/>
        <v>Yüksek Seviye</v>
      </c>
      <c r="M1267" s="447" t="s">
        <v>4806</v>
      </c>
      <c r="N1267" s="452" t="s">
        <v>4635</v>
      </c>
      <c r="O1267" s="160"/>
      <c r="P1267" s="160"/>
      <c r="Q1267" s="449" t="s">
        <v>132</v>
      </c>
      <c r="R1267" s="159">
        <v>1</v>
      </c>
      <c r="S1267" s="159">
        <v>3</v>
      </c>
      <c r="T1267" s="159">
        <f t="shared" si="94"/>
        <v>3</v>
      </c>
      <c r="U1267" s="134" t="str">
        <f t="shared" si="95"/>
        <v>Katlanılabilir Riskler</v>
      </c>
      <c r="V1267" s="162"/>
      <c r="W1267" s="163" t="s">
        <v>136</v>
      </c>
    </row>
    <row r="1268" spans="1:23" ht="276">
      <c r="A1268" s="413">
        <v>2169</v>
      </c>
      <c r="B1268" s="77"/>
      <c r="C1268" s="467" t="s">
        <v>5304</v>
      </c>
      <c r="D1268" s="465" t="s">
        <v>26</v>
      </c>
      <c r="E1268" s="438" t="s">
        <v>3939</v>
      </c>
      <c r="F1268" s="414" t="s">
        <v>3944</v>
      </c>
      <c r="G1268" s="442" t="s">
        <v>3823</v>
      </c>
      <c r="H1268" s="414" t="s">
        <v>3945</v>
      </c>
      <c r="I1268" s="413">
        <v>3</v>
      </c>
      <c r="J1268" s="413">
        <v>5</v>
      </c>
      <c r="K1268" s="159">
        <f t="shared" si="93"/>
        <v>15</v>
      </c>
      <c r="L1268" s="139" t="str">
        <f t="shared" si="92"/>
        <v>Yüksek Seviye</v>
      </c>
      <c r="M1268" s="447" t="s">
        <v>4807</v>
      </c>
      <c r="N1268" s="452" t="s">
        <v>4635</v>
      </c>
      <c r="O1268" s="160"/>
      <c r="P1268" s="160"/>
      <c r="Q1268" s="449" t="s">
        <v>132</v>
      </c>
      <c r="R1268" s="159">
        <v>1</v>
      </c>
      <c r="S1268" s="159">
        <v>3</v>
      </c>
      <c r="T1268" s="159">
        <f t="shared" si="94"/>
        <v>3</v>
      </c>
      <c r="U1268" s="134" t="str">
        <f t="shared" si="95"/>
        <v>Katlanılabilir Riskler</v>
      </c>
      <c r="V1268" s="162"/>
      <c r="W1268" s="163" t="s">
        <v>136</v>
      </c>
    </row>
    <row r="1269" spans="1:23" ht="135">
      <c r="A1269" s="413">
        <v>2170</v>
      </c>
      <c r="B1269" s="77"/>
      <c r="C1269" s="467" t="s">
        <v>5304</v>
      </c>
      <c r="D1269" s="465" t="s">
        <v>26</v>
      </c>
      <c r="E1269" s="438" t="s">
        <v>3939</v>
      </c>
      <c r="F1269" s="414" t="s">
        <v>3946</v>
      </c>
      <c r="G1269" s="442" t="s">
        <v>3947</v>
      </c>
      <c r="H1269" s="414" t="s">
        <v>3948</v>
      </c>
      <c r="I1269" s="413">
        <v>3</v>
      </c>
      <c r="J1269" s="413">
        <v>5</v>
      </c>
      <c r="K1269" s="159">
        <f t="shared" si="93"/>
        <v>15</v>
      </c>
      <c r="L1269" s="139" t="str">
        <f t="shared" si="92"/>
        <v>Yüksek Seviye</v>
      </c>
      <c r="M1269" s="447" t="s">
        <v>4808</v>
      </c>
      <c r="N1269" s="452" t="s">
        <v>4635</v>
      </c>
      <c r="O1269" s="160"/>
      <c r="P1269" s="160"/>
      <c r="Q1269" s="449" t="s">
        <v>132</v>
      </c>
      <c r="R1269" s="159">
        <v>1</v>
      </c>
      <c r="S1269" s="159">
        <v>3</v>
      </c>
      <c r="T1269" s="159">
        <f t="shared" si="94"/>
        <v>3</v>
      </c>
      <c r="U1269" s="134" t="str">
        <f t="shared" si="95"/>
        <v>Katlanılabilir Riskler</v>
      </c>
      <c r="V1269" s="162"/>
      <c r="W1269" s="163" t="s">
        <v>136</v>
      </c>
    </row>
    <row r="1270" spans="1:23" ht="276">
      <c r="A1270" s="413">
        <v>2171</v>
      </c>
      <c r="B1270" s="77"/>
      <c r="C1270" s="467" t="s">
        <v>5304</v>
      </c>
      <c r="D1270" s="465" t="s">
        <v>26</v>
      </c>
      <c r="E1270" s="438" t="s">
        <v>3939</v>
      </c>
      <c r="F1270" s="414" t="s">
        <v>3949</v>
      </c>
      <c r="G1270" s="442" t="s">
        <v>3823</v>
      </c>
      <c r="H1270" s="414" t="s">
        <v>3950</v>
      </c>
      <c r="I1270" s="413">
        <v>3</v>
      </c>
      <c r="J1270" s="413">
        <v>5</v>
      </c>
      <c r="K1270" s="159">
        <f t="shared" si="93"/>
        <v>15</v>
      </c>
      <c r="L1270" s="139" t="str">
        <f t="shared" si="92"/>
        <v>Yüksek Seviye</v>
      </c>
      <c r="M1270" s="447" t="s">
        <v>4809</v>
      </c>
      <c r="N1270" s="452" t="s">
        <v>4635</v>
      </c>
      <c r="O1270" s="160"/>
      <c r="P1270" s="160"/>
      <c r="Q1270" s="449" t="s">
        <v>132</v>
      </c>
      <c r="R1270" s="159">
        <v>1</v>
      </c>
      <c r="S1270" s="159">
        <v>3</v>
      </c>
      <c r="T1270" s="159">
        <f t="shared" si="94"/>
        <v>3</v>
      </c>
      <c r="U1270" s="134" t="str">
        <f t="shared" si="95"/>
        <v>Katlanılabilir Riskler</v>
      </c>
      <c r="V1270" s="162"/>
      <c r="W1270" s="163" t="s">
        <v>136</v>
      </c>
    </row>
    <row r="1271" spans="1:23" ht="276">
      <c r="A1271" s="413">
        <v>2172</v>
      </c>
      <c r="B1271" s="77"/>
      <c r="C1271" s="467" t="s">
        <v>5304</v>
      </c>
      <c r="D1271" s="465" t="s">
        <v>26</v>
      </c>
      <c r="E1271" s="438" t="s">
        <v>3939</v>
      </c>
      <c r="F1271" s="414" t="s">
        <v>3951</v>
      </c>
      <c r="G1271" s="442" t="s">
        <v>3823</v>
      </c>
      <c r="H1271" s="414" t="s">
        <v>3952</v>
      </c>
      <c r="I1271" s="413">
        <v>3</v>
      </c>
      <c r="J1271" s="413">
        <v>5</v>
      </c>
      <c r="K1271" s="159">
        <f t="shared" si="93"/>
        <v>15</v>
      </c>
      <c r="L1271" s="139" t="str">
        <f t="shared" si="92"/>
        <v>Yüksek Seviye</v>
      </c>
      <c r="M1271" s="447" t="s">
        <v>4810</v>
      </c>
      <c r="N1271" s="452" t="s">
        <v>4635</v>
      </c>
      <c r="O1271" s="160"/>
      <c r="P1271" s="160"/>
      <c r="Q1271" s="449" t="s">
        <v>132</v>
      </c>
      <c r="R1271" s="159">
        <v>1</v>
      </c>
      <c r="S1271" s="159">
        <v>3</v>
      </c>
      <c r="T1271" s="159">
        <f t="shared" si="94"/>
        <v>3</v>
      </c>
      <c r="U1271" s="134" t="str">
        <f t="shared" si="95"/>
        <v>Katlanılabilir Riskler</v>
      </c>
      <c r="V1271" s="162"/>
      <c r="W1271" s="163" t="s">
        <v>136</v>
      </c>
    </row>
    <row r="1272" spans="1:23" ht="276">
      <c r="A1272" s="413">
        <v>2173</v>
      </c>
      <c r="B1272" s="77"/>
      <c r="C1272" s="467" t="s">
        <v>5304</v>
      </c>
      <c r="D1272" s="465" t="s">
        <v>26</v>
      </c>
      <c r="E1272" s="438" t="s">
        <v>3939</v>
      </c>
      <c r="F1272" s="414" t="s">
        <v>3953</v>
      </c>
      <c r="G1272" s="442" t="s">
        <v>3823</v>
      </c>
      <c r="H1272" s="414" t="s">
        <v>3954</v>
      </c>
      <c r="I1272" s="413">
        <v>3</v>
      </c>
      <c r="J1272" s="413">
        <v>5</v>
      </c>
      <c r="K1272" s="159">
        <f t="shared" si="93"/>
        <v>15</v>
      </c>
      <c r="L1272" s="139" t="str">
        <f t="shared" si="92"/>
        <v>Yüksek Seviye</v>
      </c>
      <c r="M1272" s="447" t="s">
        <v>4811</v>
      </c>
      <c r="N1272" s="452" t="s">
        <v>4691</v>
      </c>
      <c r="O1272" s="160"/>
      <c r="P1272" s="160"/>
      <c r="Q1272" s="449" t="s">
        <v>132</v>
      </c>
      <c r="R1272" s="159">
        <v>1</v>
      </c>
      <c r="S1272" s="159">
        <v>3</v>
      </c>
      <c r="T1272" s="159">
        <f t="shared" si="94"/>
        <v>3</v>
      </c>
      <c r="U1272" s="134" t="str">
        <f t="shared" si="95"/>
        <v>Katlanılabilir Riskler</v>
      </c>
      <c r="V1272" s="162"/>
      <c r="W1272" s="163" t="s">
        <v>136</v>
      </c>
    </row>
    <row r="1273" spans="1:23" ht="276">
      <c r="A1273" s="413">
        <v>2174</v>
      </c>
      <c r="B1273" s="77"/>
      <c r="C1273" s="467" t="s">
        <v>5304</v>
      </c>
      <c r="D1273" s="465" t="s">
        <v>26</v>
      </c>
      <c r="E1273" s="438" t="s">
        <v>3939</v>
      </c>
      <c r="F1273" s="414" t="s">
        <v>3955</v>
      </c>
      <c r="G1273" s="442" t="s">
        <v>3823</v>
      </c>
      <c r="H1273" s="414" t="s">
        <v>3956</v>
      </c>
      <c r="I1273" s="413">
        <v>3</v>
      </c>
      <c r="J1273" s="413">
        <v>4</v>
      </c>
      <c r="K1273" s="159">
        <f t="shared" si="93"/>
        <v>12</v>
      </c>
      <c r="L1273" s="139" t="str">
        <f t="shared" si="92"/>
        <v>Orta Risk</v>
      </c>
      <c r="M1273" s="447" t="s">
        <v>4812</v>
      </c>
      <c r="N1273" s="452" t="s">
        <v>4635</v>
      </c>
      <c r="O1273" s="160"/>
      <c r="P1273" s="160"/>
      <c r="Q1273" s="449" t="s">
        <v>132</v>
      </c>
      <c r="R1273" s="159">
        <v>1</v>
      </c>
      <c r="S1273" s="159">
        <v>3</v>
      </c>
      <c r="T1273" s="159">
        <f t="shared" si="94"/>
        <v>3</v>
      </c>
      <c r="U1273" s="134" t="str">
        <f t="shared" si="95"/>
        <v>Katlanılabilir Riskler</v>
      </c>
      <c r="V1273" s="162"/>
      <c r="W1273" s="163" t="s">
        <v>136</v>
      </c>
    </row>
    <row r="1274" spans="1:23" ht="276">
      <c r="A1274" s="413">
        <v>2175</v>
      </c>
      <c r="B1274" s="77"/>
      <c r="C1274" s="467" t="s">
        <v>5304</v>
      </c>
      <c r="D1274" s="465" t="s">
        <v>26</v>
      </c>
      <c r="E1274" s="438" t="s">
        <v>3939</v>
      </c>
      <c r="F1274" s="414" t="s">
        <v>3957</v>
      </c>
      <c r="G1274" s="442" t="s">
        <v>3823</v>
      </c>
      <c r="H1274" s="414" t="s">
        <v>3958</v>
      </c>
      <c r="I1274" s="413">
        <v>3</v>
      </c>
      <c r="J1274" s="413">
        <v>5</v>
      </c>
      <c r="K1274" s="159">
        <f t="shared" si="93"/>
        <v>15</v>
      </c>
      <c r="L1274" s="139" t="str">
        <f t="shared" si="92"/>
        <v>Yüksek Seviye</v>
      </c>
      <c r="M1274" s="447" t="s">
        <v>4813</v>
      </c>
      <c r="N1274" s="452" t="s">
        <v>4814</v>
      </c>
      <c r="O1274" s="160"/>
      <c r="P1274" s="160"/>
      <c r="Q1274" s="449" t="s">
        <v>132</v>
      </c>
      <c r="R1274" s="159">
        <v>1</v>
      </c>
      <c r="S1274" s="159">
        <v>3</v>
      </c>
      <c r="T1274" s="159">
        <f t="shared" si="94"/>
        <v>3</v>
      </c>
      <c r="U1274" s="134" t="str">
        <f t="shared" si="95"/>
        <v>Katlanılabilir Riskler</v>
      </c>
      <c r="V1274" s="162"/>
      <c r="W1274" s="163" t="s">
        <v>136</v>
      </c>
    </row>
    <row r="1275" spans="1:23" ht="135">
      <c r="A1275" s="413">
        <v>2176</v>
      </c>
      <c r="B1275" s="77"/>
      <c r="C1275" s="467" t="s">
        <v>5304</v>
      </c>
      <c r="D1275" s="465" t="s">
        <v>26</v>
      </c>
      <c r="E1275" s="438" t="s">
        <v>3939</v>
      </c>
      <c r="F1275" s="414" t="s">
        <v>3959</v>
      </c>
      <c r="G1275" s="442" t="s">
        <v>3947</v>
      </c>
      <c r="H1275" s="414" t="s">
        <v>3960</v>
      </c>
      <c r="I1275" s="413">
        <v>3</v>
      </c>
      <c r="J1275" s="413">
        <v>5</v>
      </c>
      <c r="K1275" s="159">
        <f t="shared" si="93"/>
        <v>15</v>
      </c>
      <c r="L1275" s="139" t="str">
        <f t="shared" si="92"/>
        <v>Yüksek Seviye</v>
      </c>
      <c r="M1275" s="447" t="s">
        <v>4815</v>
      </c>
      <c r="N1275" s="452" t="s">
        <v>4635</v>
      </c>
      <c r="O1275" s="160"/>
      <c r="P1275" s="160"/>
      <c r="Q1275" s="449" t="s">
        <v>132</v>
      </c>
      <c r="R1275" s="159">
        <v>1</v>
      </c>
      <c r="S1275" s="159">
        <v>3</v>
      </c>
      <c r="T1275" s="159">
        <f t="shared" si="94"/>
        <v>3</v>
      </c>
      <c r="U1275" s="134" t="str">
        <f t="shared" si="95"/>
        <v>Katlanılabilir Riskler</v>
      </c>
      <c r="V1275" s="162"/>
      <c r="W1275" s="163" t="s">
        <v>136</v>
      </c>
    </row>
    <row r="1276" spans="1:23" ht="135">
      <c r="A1276" s="413">
        <v>2177</v>
      </c>
      <c r="B1276" s="77"/>
      <c r="C1276" s="467" t="s">
        <v>5304</v>
      </c>
      <c r="D1276" s="465" t="s">
        <v>26</v>
      </c>
      <c r="E1276" s="438" t="s">
        <v>3939</v>
      </c>
      <c r="F1276" s="414" t="s">
        <v>3961</v>
      </c>
      <c r="G1276" s="442" t="s">
        <v>3947</v>
      </c>
      <c r="H1276" s="414" t="s">
        <v>3962</v>
      </c>
      <c r="I1276" s="413">
        <v>3</v>
      </c>
      <c r="J1276" s="413">
        <v>5</v>
      </c>
      <c r="K1276" s="159">
        <f t="shared" si="93"/>
        <v>15</v>
      </c>
      <c r="L1276" s="139" t="str">
        <f t="shared" si="92"/>
        <v>Yüksek Seviye</v>
      </c>
      <c r="M1276" s="447" t="s">
        <v>4816</v>
      </c>
      <c r="N1276" s="452" t="s">
        <v>4635</v>
      </c>
      <c r="O1276" s="160"/>
      <c r="P1276" s="160"/>
      <c r="Q1276" s="449" t="s">
        <v>132</v>
      </c>
      <c r="R1276" s="159">
        <v>1</v>
      </c>
      <c r="S1276" s="159">
        <v>3</v>
      </c>
      <c r="T1276" s="159">
        <f t="shared" si="94"/>
        <v>3</v>
      </c>
      <c r="U1276" s="134" t="str">
        <f t="shared" si="95"/>
        <v>Katlanılabilir Riskler</v>
      </c>
      <c r="V1276" s="162"/>
      <c r="W1276" s="163" t="s">
        <v>136</v>
      </c>
    </row>
    <row r="1277" spans="1:23" ht="276">
      <c r="A1277" s="413">
        <v>2178</v>
      </c>
      <c r="B1277" s="77"/>
      <c r="C1277" s="467" t="s">
        <v>5304</v>
      </c>
      <c r="D1277" s="465" t="s">
        <v>26</v>
      </c>
      <c r="E1277" s="438" t="s">
        <v>3939</v>
      </c>
      <c r="F1277" s="414" t="s">
        <v>3963</v>
      </c>
      <c r="G1277" s="442" t="s">
        <v>3823</v>
      </c>
      <c r="H1277" s="414" t="s">
        <v>3964</v>
      </c>
      <c r="I1277" s="413">
        <v>3</v>
      </c>
      <c r="J1277" s="413">
        <v>5</v>
      </c>
      <c r="K1277" s="159">
        <f t="shared" si="93"/>
        <v>15</v>
      </c>
      <c r="L1277" s="139" t="str">
        <f t="shared" si="92"/>
        <v>Yüksek Seviye</v>
      </c>
      <c r="M1277" s="447" t="s">
        <v>4817</v>
      </c>
      <c r="N1277" s="452" t="s">
        <v>4635</v>
      </c>
      <c r="O1277" s="160"/>
      <c r="P1277" s="160"/>
      <c r="Q1277" s="449" t="s">
        <v>132</v>
      </c>
      <c r="R1277" s="159">
        <v>1</v>
      </c>
      <c r="S1277" s="159">
        <v>3</v>
      </c>
      <c r="T1277" s="159">
        <f t="shared" si="94"/>
        <v>3</v>
      </c>
      <c r="U1277" s="134" t="str">
        <f t="shared" si="95"/>
        <v>Katlanılabilir Riskler</v>
      </c>
      <c r="V1277" s="162"/>
      <c r="W1277" s="163" t="s">
        <v>136</v>
      </c>
    </row>
    <row r="1278" spans="1:23" ht="135">
      <c r="A1278" s="413">
        <v>2179</v>
      </c>
      <c r="B1278" s="77"/>
      <c r="C1278" s="467" t="s">
        <v>5304</v>
      </c>
      <c r="D1278" s="465" t="s">
        <v>26</v>
      </c>
      <c r="E1278" s="438" t="s">
        <v>3939</v>
      </c>
      <c r="F1278" s="414" t="s">
        <v>3965</v>
      </c>
      <c r="G1278" s="442" t="s">
        <v>3947</v>
      </c>
      <c r="H1278" s="414" t="s">
        <v>3966</v>
      </c>
      <c r="I1278" s="413">
        <v>2</v>
      </c>
      <c r="J1278" s="413">
        <v>4</v>
      </c>
      <c r="K1278" s="159">
        <f t="shared" si="93"/>
        <v>8</v>
      </c>
      <c r="L1278" s="139" t="str">
        <f t="shared" si="92"/>
        <v>Orta Risk</v>
      </c>
      <c r="M1278" s="447" t="s">
        <v>4818</v>
      </c>
      <c r="N1278" s="452" t="s">
        <v>4722</v>
      </c>
      <c r="O1278" s="160"/>
      <c r="P1278" s="160"/>
      <c r="Q1278" s="449" t="s">
        <v>132</v>
      </c>
      <c r="R1278" s="159">
        <v>1</v>
      </c>
      <c r="S1278" s="159">
        <v>3</v>
      </c>
      <c r="T1278" s="159">
        <f t="shared" si="94"/>
        <v>3</v>
      </c>
      <c r="U1278" s="134" t="str">
        <f t="shared" si="95"/>
        <v>Katlanılabilir Riskler</v>
      </c>
      <c r="V1278" s="162"/>
      <c r="W1278" s="163" t="s">
        <v>136</v>
      </c>
    </row>
    <row r="1279" spans="1:23" ht="276">
      <c r="A1279" s="413">
        <v>2180</v>
      </c>
      <c r="B1279" s="77"/>
      <c r="C1279" s="467" t="s">
        <v>5304</v>
      </c>
      <c r="D1279" s="465" t="s">
        <v>26</v>
      </c>
      <c r="E1279" s="438" t="s">
        <v>3967</v>
      </c>
      <c r="F1279" s="414" t="s">
        <v>3968</v>
      </c>
      <c r="G1279" s="442" t="s">
        <v>3823</v>
      </c>
      <c r="H1279" s="414" t="s">
        <v>3969</v>
      </c>
      <c r="I1279" s="413">
        <v>3</v>
      </c>
      <c r="J1279" s="413">
        <v>3</v>
      </c>
      <c r="K1279" s="159">
        <f t="shared" si="93"/>
        <v>9</v>
      </c>
      <c r="L1279" s="139" t="str">
        <f t="shared" si="92"/>
        <v>Orta Risk</v>
      </c>
      <c r="M1279" s="447" t="s">
        <v>4819</v>
      </c>
      <c r="N1279" s="452" t="s">
        <v>4635</v>
      </c>
      <c r="O1279" s="160"/>
      <c r="P1279" s="160"/>
      <c r="Q1279" s="449" t="s">
        <v>132</v>
      </c>
      <c r="R1279" s="159">
        <v>1</v>
      </c>
      <c r="S1279" s="159">
        <v>3</v>
      </c>
      <c r="T1279" s="159">
        <f t="shared" si="94"/>
        <v>3</v>
      </c>
      <c r="U1279" s="134" t="str">
        <f t="shared" si="95"/>
        <v>Katlanılabilir Riskler</v>
      </c>
      <c r="V1279" s="162"/>
      <c r="W1279" s="163" t="s">
        <v>136</v>
      </c>
    </row>
    <row r="1280" spans="1:23" ht="276">
      <c r="A1280" s="413">
        <v>2181</v>
      </c>
      <c r="B1280" s="77"/>
      <c r="C1280" s="467" t="s">
        <v>5304</v>
      </c>
      <c r="D1280" s="465" t="s">
        <v>26</v>
      </c>
      <c r="E1280" s="438" t="s">
        <v>3967</v>
      </c>
      <c r="F1280" s="414" t="s">
        <v>3970</v>
      </c>
      <c r="G1280" s="442" t="s">
        <v>3823</v>
      </c>
      <c r="H1280" s="414" t="s">
        <v>3971</v>
      </c>
      <c r="I1280" s="413">
        <v>2</v>
      </c>
      <c r="J1280" s="413">
        <v>3</v>
      </c>
      <c r="K1280" s="159">
        <f t="shared" si="93"/>
        <v>6</v>
      </c>
      <c r="L1280" s="139" t="str">
        <f t="shared" si="92"/>
        <v>Düşük Risk</v>
      </c>
      <c r="M1280" s="447" t="s">
        <v>4820</v>
      </c>
      <c r="N1280" s="452" t="s">
        <v>4635</v>
      </c>
      <c r="O1280" s="160"/>
      <c r="P1280" s="160"/>
      <c r="Q1280" s="449" t="s">
        <v>132</v>
      </c>
      <c r="R1280" s="159">
        <v>1</v>
      </c>
      <c r="S1280" s="159">
        <v>3</v>
      </c>
      <c r="T1280" s="159">
        <f t="shared" si="94"/>
        <v>3</v>
      </c>
      <c r="U1280" s="134" t="str">
        <f t="shared" si="95"/>
        <v>Katlanılabilir Riskler</v>
      </c>
      <c r="V1280" s="162"/>
      <c r="W1280" s="163" t="s">
        <v>136</v>
      </c>
    </row>
    <row r="1281" spans="1:23" ht="276">
      <c r="A1281" s="413">
        <v>2182</v>
      </c>
      <c r="B1281" s="77"/>
      <c r="C1281" s="467" t="s">
        <v>5304</v>
      </c>
      <c r="D1281" s="465" t="s">
        <v>26</v>
      </c>
      <c r="E1281" s="438" t="s">
        <v>3967</v>
      </c>
      <c r="F1281" s="414" t="s">
        <v>3972</v>
      </c>
      <c r="G1281" s="442" t="s">
        <v>3823</v>
      </c>
      <c r="H1281" s="414" t="s">
        <v>3973</v>
      </c>
      <c r="I1281" s="413">
        <v>3</v>
      </c>
      <c r="J1281" s="413">
        <v>5</v>
      </c>
      <c r="K1281" s="159">
        <f t="shared" si="93"/>
        <v>15</v>
      </c>
      <c r="L1281" s="139" t="str">
        <f t="shared" si="92"/>
        <v>Yüksek Seviye</v>
      </c>
      <c r="M1281" s="447" t="s">
        <v>4821</v>
      </c>
      <c r="N1281" s="452" t="s">
        <v>4635</v>
      </c>
      <c r="O1281" s="160"/>
      <c r="P1281" s="160"/>
      <c r="Q1281" s="449" t="s">
        <v>132</v>
      </c>
      <c r="R1281" s="159">
        <v>1</v>
      </c>
      <c r="S1281" s="159">
        <v>3</v>
      </c>
      <c r="T1281" s="159">
        <f t="shared" si="94"/>
        <v>3</v>
      </c>
      <c r="U1281" s="134" t="str">
        <f t="shared" si="95"/>
        <v>Katlanılabilir Riskler</v>
      </c>
      <c r="V1281" s="162"/>
      <c r="W1281" s="163" t="s">
        <v>136</v>
      </c>
    </row>
    <row r="1282" spans="1:23" ht="276">
      <c r="A1282" s="413">
        <v>2183</v>
      </c>
      <c r="B1282" s="77"/>
      <c r="C1282" s="467" t="s">
        <v>5304</v>
      </c>
      <c r="D1282" s="465" t="s">
        <v>26</v>
      </c>
      <c r="E1282" s="438" t="s">
        <v>3974</v>
      </c>
      <c r="F1282" s="414" t="s">
        <v>3975</v>
      </c>
      <c r="G1282" s="442" t="s">
        <v>3823</v>
      </c>
      <c r="H1282" s="414" t="s">
        <v>3976</v>
      </c>
      <c r="I1282" s="413">
        <v>3</v>
      </c>
      <c r="J1282" s="413">
        <v>5</v>
      </c>
      <c r="K1282" s="159">
        <f t="shared" si="93"/>
        <v>15</v>
      </c>
      <c r="L1282" s="139" t="str">
        <f t="shared" si="92"/>
        <v>Yüksek Seviye</v>
      </c>
      <c r="M1282" s="447" t="s">
        <v>4822</v>
      </c>
      <c r="N1282" s="452" t="s">
        <v>4676</v>
      </c>
      <c r="O1282" s="160"/>
      <c r="P1282" s="160"/>
      <c r="Q1282" s="449" t="s">
        <v>132</v>
      </c>
      <c r="R1282" s="159">
        <v>1</v>
      </c>
      <c r="S1282" s="159">
        <v>3</v>
      </c>
      <c r="T1282" s="159">
        <f t="shared" si="94"/>
        <v>3</v>
      </c>
      <c r="U1282" s="134" t="str">
        <f t="shared" si="95"/>
        <v>Katlanılabilir Riskler</v>
      </c>
      <c r="V1282" s="162"/>
      <c r="W1282" s="163" t="s">
        <v>136</v>
      </c>
    </row>
    <row r="1283" spans="1:23" ht="276">
      <c r="A1283" s="413">
        <v>2184</v>
      </c>
      <c r="B1283" s="77"/>
      <c r="C1283" s="467" t="s">
        <v>5304</v>
      </c>
      <c r="D1283" s="465" t="s">
        <v>26</v>
      </c>
      <c r="E1283" s="438" t="s">
        <v>3974</v>
      </c>
      <c r="F1283" s="414" t="s">
        <v>3977</v>
      </c>
      <c r="G1283" s="442" t="s">
        <v>3823</v>
      </c>
      <c r="H1283" s="414" t="s">
        <v>3255</v>
      </c>
      <c r="I1283" s="413">
        <v>3</v>
      </c>
      <c r="J1283" s="413">
        <v>5</v>
      </c>
      <c r="K1283" s="159">
        <f t="shared" si="93"/>
        <v>15</v>
      </c>
      <c r="L1283" s="139" t="str">
        <f t="shared" ref="L1283:L1346" si="96">IF(K1283&lt;=1,"Çok Düşük Risk",IF(K1283&lt;=6,"Düşük Risk",IF(K1283&lt;=12,"Orta Risk",IF(K1283&lt;=20,"Yüksek Seviye",IF(K1283&lt;=25,"Çok Yüksek Seviye",)))))</f>
        <v>Yüksek Seviye</v>
      </c>
      <c r="M1283" s="447" t="s">
        <v>4823</v>
      </c>
      <c r="N1283" s="452" t="s">
        <v>4676</v>
      </c>
      <c r="O1283" s="160"/>
      <c r="P1283" s="160"/>
      <c r="Q1283" s="449" t="s">
        <v>132</v>
      </c>
      <c r="R1283" s="159">
        <v>1</v>
      </c>
      <c r="S1283" s="159">
        <v>3</v>
      </c>
      <c r="T1283" s="159">
        <f t="shared" si="94"/>
        <v>3</v>
      </c>
      <c r="U1283" s="134" t="str">
        <f t="shared" si="95"/>
        <v>Katlanılabilir Riskler</v>
      </c>
      <c r="V1283" s="162"/>
      <c r="W1283" s="163" t="s">
        <v>136</v>
      </c>
    </row>
    <row r="1284" spans="1:23" ht="135">
      <c r="A1284" s="413">
        <v>2185</v>
      </c>
      <c r="B1284" s="77"/>
      <c r="C1284" s="467" t="s">
        <v>5304</v>
      </c>
      <c r="D1284" s="465" t="s">
        <v>26</v>
      </c>
      <c r="E1284" s="438" t="s">
        <v>3978</v>
      </c>
      <c r="F1284" s="414" t="s">
        <v>3979</v>
      </c>
      <c r="G1284" s="442" t="s">
        <v>3980</v>
      </c>
      <c r="H1284" s="414" t="s">
        <v>3971</v>
      </c>
      <c r="I1284" s="413">
        <v>3</v>
      </c>
      <c r="J1284" s="413">
        <v>5</v>
      </c>
      <c r="K1284" s="159">
        <f t="shared" si="93"/>
        <v>15</v>
      </c>
      <c r="L1284" s="139" t="str">
        <f t="shared" si="96"/>
        <v>Yüksek Seviye</v>
      </c>
      <c r="M1284" s="447" t="s">
        <v>4824</v>
      </c>
      <c r="N1284" s="452" t="s">
        <v>4676</v>
      </c>
      <c r="O1284" s="160"/>
      <c r="P1284" s="160"/>
      <c r="Q1284" s="449" t="s">
        <v>132</v>
      </c>
      <c r="R1284" s="159">
        <v>1</v>
      </c>
      <c r="S1284" s="159">
        <v>3</v>
      </c>
      <c r="T1284" s="159">
        <f t="shared" si="94"/>
        <v>3</v>
      </c>
      <c r="U1284" s="134" t="str">
        <f t="shared" si="95"/>
        <v>Katlanılabilir Riskler</v>
      </c>
      <c r="V1284" s="162"/>
      <c r="W1284" s="163" t="s">
        <v>136</v>
      </c>
    </row>
    <row r="1285" spans="1:23" ht="135">
      <c r="A1285" s="413">
        <v>2186</v>
      </c>
      <c r="B1285" s="77"/>
      <c r="C1285" s="467" t="s">
        <v>5304</v>
      </c>
      <c r="D1285" s="465" t="s">
        <v>26</v>
      </c>
      <c r="E1285" s="438" t="s">
        <v>3981</v>
      </c>
      <c r="F1285" s="414" t="s">
        <v>3982</v>
      </c>
      <c r="G1285" s="442" t="s">
        <v>3980</v>
      </c>
      <c r="H1285" s="414" t="s">
        <v>3916</v>
      </c>
      <c r="I1285" s="413">
        <v>2</v>
      </c>
      <c r="J1285" s="413">
        <v>3</v>
      </c>
      <c r="K1285" s="159">
        <f t="shared" si="93"/>
        <v>6</v>
      </c>
      <c r="L1285" s="139" t="str">
        <f t="shared" si="96"/>
        <v>Düşük Risk</v>
      </c>
      <c r="M1285" s="447" t="s">
        <v>4825</v>
      </c>
      <c r="N1285" s="452" t="s">
        <v>4676</v>
      </c>
      <c r="O1285" s="160"/>
      <c r="P1285" s="160"/>
      <c r="Q1285" s="449" t="s">
        <v>132</v>
      </c>
      <c r="R1285" s="159">
        <v>1</v>
      </c>
      <c r="S1285" s="159">
        <v>3</v>
      </c>
      <c r="T1285" s="159">
        <f t="shared" si="94"/>
        <v>3</v>
      </c>
      <c r="U1285" s="134" t="str">
        <f t="shared" si="95"/>
        <v>Katlanılabilir Riskler</v>
      </c>
      <c r="V1285" s="162"/>
      <c r="W1285" s="163" t="s">
        <v>136</v>
      </c>
    </row>
    <row r="1286" spans="1:23" ht="276">
      <c r="A1286" s="413">
        <v>2187</v>
      </c>
      <c r="B1286" s="77"/>
      <c r="C1286" s="467" t="s">
        <v>5304</v>
      </c>
      <c r="D1286" s="465" t="s">
        <v>26</v>
      </c>
      <c r="E1286" s="438" t="s">
        <v>3983</v>
      </c>
      <c r="F1286" s="414" t="s">
        <v>3984</v>
      </c>
      <c r="G1286" s="442" t="s">
        <v>3823</v>
      </c>
      <c r="H1286" s="414" t="s">
        <v>3877</v>
      </c>
      <c r="I1286" s="426">
        <v>2</v>
      </c>
      <c r="J1286" s="426">
        <v>5</v>
      </c>
      <c r="K1286" s="159">
        <f t="shared" si="93"/>
        <v>10</v>
      </c>
      <c r="L1286" s="139" t="str">
        <f t="shared" si="96"/>
        <v>Orta Risk</v>
      </c>
      <c r="M1286" s="447" t="s">
        <v>4826</v>
      </c>
      <c r="N1286" s="452" t="s">
        <v>4701</v>
      </c>
      <c r="O1286" s="160"/>
      <c r="P1286" s="160"/>
      <c r="Q1286" s="449" t="s">
        <v>132</v>
      </c>
      <c r="R1286" s="159">
        <v>1</v>
      </c>
      <c r="S1286" s="159">
        <v>3</v>
      </c>
      <c r="T1286" s="159">
        <f t="shared" si="94"/>
        <v>3</v>
      </c>
      <c r="U1286" s="134" t="str">
        <f t="shared" si="95"/>
        <v>Katlanılabilir Riskler</v>
      </c>
      <c r="V1286" s="162"/>
      <c r="W1286" s="163" t="s">
        <v>136</v>
      </c>
    </row>
    <row r="1287" spans="1:23" ht="276">
      <c r="A1287" s="413">
        <v>2188</v>
      </c>
      <c r="B1287" s="77"/>
      <c r="C1287" s="467" t="s">
        <v>5304</v>
      </c>
      <c r="D1287" s="465" t="s">
        <v>26</v>
      </c>
      <c r="E1287" s="438" t="s">
        <v>3983</v>
      </c>
      <c r="F1287" s="414" t="s">
        <v>3985</v>
      </c>
      <c r="G1287" s="442" t="s">
        <v>3823</v>
      </c>
      <c r="H1287" s="414" t="s">
        <v>3986</v>
      </c>
      <c r="I1287" s="413">
        <v>3</v>
      </c>
      <c r="J1287" s="413">
        <v>5</v>
      </c>
      <c r="K1287" s="159">
        <f t="shared" si="93"/>
        <v>15</v>
      </c>
      <c r="L1287" s="139" t="str">
        <f t="shared" si="96"/>
        <v>Yüksek Seviye</v>
      </c>
      <c r="M1287" s="447" t="s">
        <v>4827</v>
      </c>
      <c r="N1287" s="452" t="s">
        <v>4701</v>
      </c>
      <c r="O1287" s="160"/>
      <c r="P1287" s="160"/>
      <c r="Q1287" s="449" t="s">
        <v>132</v>
      </c>
      <c r="R1287" s="159">
        <v>1</v>
      </c>
      <c r="S1287" s="159">
        <v>3</v>
      </c>
      <c r="T1287" s="159">
        <f t="shared" si="94"/>
        <v>3</v>
      </c>
      <c r="U1287" s="134" t="str">
        <f t="shared" si="95"/>
        <v>Katlanılabilir Riskler</v>
      </c>
      <c r="V1287" s="162"/>
      <c r="W1287" s="163" t="s">
        <v>136</v>
      </c>
    </row>
    <row r="1288" spans="1:23" ht="276">
      <c r="A1288" s="413">
        <v>2189</v>
      </c>
      <c r="B1288" s="77"/>
      <c r="C1288" s="467" t="s">
        <v>5304</v>
      </c>
      <c r="D1288" s="465" t="s">
        <v>26</v>
      </c>
      <c r="E1288" s="438" t="s">
        <v>3987</v>
      </c>
      <c r="F1288" s="414" t="s">
        <v>3988</v>
      </c>
      <c r="G1288" s="442" t="s">
        <v>3823</v>
      </c>
      <c r="H1288" s="414" t="s">
        <v>3989</v>
      </c>
      <c r="I1288" s="413">
        <v>2</v>
      </c>
      <c r="J1288" s="413">
        <v>5</v>
      </c>
      <c r="K1288" s="159">
        <f t="shared" si="93"/>
        <v>10</v>
      </c>
      <c r="L1288" s="139" t="str">
        <f t="shared" si="96"/>
        <v>Orta Risk</v>
      </c>
      <c r="M1288" s="447" t="s">
        <v>4828</v>
      </c>
      <c r="N1288" s="452" t="s">
        <v>4701</v>
      </c>
      <c r="O1288" s="160"/>
      <c r="P1288" s="160"/>
      <c r="Q1288" s="449" t="s">
        <v>132</v>
      </c>
      <c r="R1288" s="159">
        <v>1</v>
      </c>
      <c r="S1288" s="159">
        <v>3</v>
      </c>
      <c r="T1288" s="159">
        <f t="shared" si="94"/>
        <v>3</v>
      </c>
      <c r="U1288" s="134" t="str">
        <f t="shared" si="95"/>
        <v>Katlanılabilir Riskler</v>
      </c>
      <c r="V1288" s="162"/>
      <c r="W1288" s="163" t="s">
        <v>136</v>
      </c>
    </row>
    <row r="1289" spans="1:23" ht="276">
      <c r="A1289" s="413">
        <v>2190</v>
      </c>
      <c r="B1289" s="77"/>
      <c r="C1289" s="467" t="s">
        <v>5304</v>
      </c>
      <c r="D1289" s="465" t="s">
        <v>26</v>
      </c>
      <c r="E1289" s="438" t="s">
        <v>3987</v>
      </c>
      <c r="F1289" s="414" t="s">
        <v>3990</v>
      </c>
      <c r="G1289" s="442" t="s">
        <v>3823</v>
      </c>
      <c r="H1289" s="414" t="s">
        <v>3989</v>
      </c>
      <c r="I1289" s="413">
        <v>2</v>
      </c>
      <c r="J1289" s="413">
        <v>5</v>
      </c>
      <c r="K1289" s="159">
        <f t="shared" si="93"/>
        <v>10</v>
      </c>
      <c r="L1289" s="139" t="str">
        <f t="shared" si="96"/>
        <v>Orta Risk</v>
      </c>
      <c r="M1289" s="447" t="s">
        <v>4829</v>
      </c>
      <c r="N1289" s="452" t="s">
        <v>4701</v>
      </c>
      <c r="O1289" s="160"/>
      <c r="P1289" s="160"/>
      <c r="Q1289" s="449" t="s">
        <v>132</v>
      </c>
      <c r="R1289" s="159">
        <v>1</v>
      </c>
      <c r="S1289" s="159">
        <v>3</v>
      </c>
      <c r="T1289" s="159">
        <f t="shared" si="94"/>
        <v>3</v>
      </c>
      <c r="U1289" s="134" t="str">
        <f t="shared" si="95"/>
        <v>Katlanılabilir Riskler</v>
      </c>
      <c r="V1289" s="162"/>
      <c r="W1289" s="163" t="s">
        <v>136</v>
      </c>
    </row>
    <row r="1290" spans="1:23" ht="276">
      <c r="A1290" s="413">
        <v>2191</v>
      </c>
      <c r="B1290" s="77"/>
      <c r="C1290" s="467" t="s">
        <v>5304</v>
      </c>
      <c r="D1290" s="465" t="s">
        <v>26</v>
      </c>
      <c r="E1290" s="438" t="s">
        <v>3987</v>
      </c>
      <c r="F1290" s="414" t="s">
        <v>3991</v>
      </c>
      <c r="G1290" s="442" t="s">
        <v>3823</v>
      </c>
      <c r="H1290" s="414" t="s">
        <v>3992</v>
      </c>
      <c r="I1290" s="413">
        <v>2</v>
      </c>
      <c r="J1290" s="413">
        <v>5</v>
      </c>
      <c r="K1290" s="159">
        <f t="shared" si="93"/>
        <v>10</v>
      </c>
      <c r="L1290" s="139" t="str">
        <f t="shared" si="96"/>
        <v>Orta Risk</v>
      </c>
      <c r="M1290" s="447" t="s">
        <v>4830</v>
      </c>
      <c r="N1290" s="452" t="s">
        <v>4701</v>
      </c>
      <c r="O1290" s="160"/>
      <c r="P1290" s="160"/>
      <c r="Q1290" s="449" t="s">
        <v>132</v>
      </c>
      <c r="R1290" s="159">
        <v>1</v>
      </c>
      <c r="S1290" s="159">
        <v>3</v>
      </c>
      <c r="T1290" s="159">
        <f t="shared" si="94"/>
        <v>3</v>
      </c>
      <c r="U1290" s="134" t="str">
        <f t="shared" si="95"/>
        <v>Katlanılabilir Riskler</v>
      </c>
      <c r="V1290" s="162"/>
      <c r="W1290" s="163" t="s">
        <v>136</v>
      </c>
    </row>
    <row r="1291" spans="1:23" ht="276">
      <c r="A1291" s="413">
        <v>2192</v>
      </c>
      <c r="B1291" s="77"/>
      <c r="C1291" s="467" t="s">
        <v>5304</v>
      </c>
      <c r="D1291" s="465" t="s">
        <v>26</v>
      </c>
      <c r="E1291" s="438" t="s">
        <v>3993</v>
      </c>
      <c r="F1291" s="414" t="s">
        <v>3994</v>
      </c>
      <c r="G1291" s="442" t="s">
        <v>3823</v>
      </c>
      <c r="H1291" s="414" t="s">
        <v>3992</v>
      </c>
      <c r="I1291" s="413">
        <v>2</v>
      </c>
      <c r="J1291" s="413">
        <v>5</v>
      </c>
      <c r="K1291" s="159">
        <f t="shared" si="93"/>
        <v>10</v>
      </c>
      <c r="L1291" s="139" t="str">
        <f t="shared" si="96"/>
        <v>Orta Risk</v>
      </c>
      <c r="M1291" s="447" t="s">
        <v>4831</v>
      </c>
      <c r="N1291" s="452" t="s">
        <v>4722</v>
      </c>
      <c r="O1291" s="160"/>
      <c r="P1291" s="160"/>
      <c r="Q1291" s="449" t="s">
        <v>132</v>
      </c>
      <c r="R1291" s="159">
        <v>1</v>
      </c>
      <c r="S1291" s="159">
        <v>3</v>
      </c>
      <c r="T1291" s="159">
        <f t="shared" si="94"/>
        <v>3</v>
      </c>
      <c r="U1291" s="134" t="str">
        <f t="shared" si="95"/>
        <v>Katlanılabilir Riskler</v>
      </c>
      <c r="V1291" s="162"/>
      <c r="W1291" s="163" t="s">
        <v>136</v>
      </c>
    </row>
    <row r="1292" spans="1:23" ht="276">
      <c r="A1292" s="413">
        <v>2193</v>
      </c>
      <c r="B1292" s="77"/>
      <c r="C1292" s="467" t="s">
        <v>5304</v>
      </c>
      <c r="D1292" s="465" t="s">
        <v>26</v>
      </c>
      <c r="E1292" s="438" t="s">
        <v>3987</v>
      </c>
      <c r="F1292" s="414" t="s">
        <v>3995</v>
      </c>
      <c r="G1292" s="442" t="s">
        <v>3823</v>
      </c>
      <c r="H1292" s="414" t="s">
        <v>3989</v>
      </c>
      <c r="I1292" s="413">
        <v>2</v>
      </c>
      <c r="J1292" s="413">
        <v>5</v>
      </c>
      <c r="K1292" s="159">
        <f t="shared" si="93"/>
        <v>10</v>
      </c>
      <c r="L1292" s="139" t="str">
        <f t="shared" si="96"/>
        <v>Orta Risk</v>
      </c>
      <c r="M1292" s="447" t="s">
        <v>4832</v>
      </c>
      <c r="N1292" s="452" t="s">
        <v>4722</v>
      </c>
      <c r="O1292" s="160"/>
      <c r="P1292" s="160"/>
      <c r="Q1292" s="449" t="s">
        <v>132</v>
      </c>
      <c r="R1292" s="159">
        <v>1</v>
      </c>
      <c r="S1292" s="159">
        <v>3</v>
      </c>
      <c r="T1292" s="159">
        <f t="shared" si="94"/>
        <v>3</v>
      </c>
      <c r="U1292" s="134" t="str">
        <f t="shared" si="95"/>
        <v>Katlanılabilir Riskler</v>
      </c>
      <c r="V1292" s="162"/>
      <c r="W1292" s="163" t="s">
        <v>136</v>
      </c>
    </row>
    <row r="1293" spans="1:23" ht="276">
      <c r="A1293" s="413">
        <v>2194</v>
      </c>
      <c r="B1293" s="77"/>
      <c r="C1293" s="467" t="s">
        <v>5304</v>
      </c>
      <c r="D1293" s="465" t="s">
        <v>26</v>
      </c>
      <c r="E1293" s="438" t="s">
        <v>3993</v>
      </c>
      <c r="F1293" s="414" t="s">
        <v>3996</v>
      </c>
      <c r="G1293" s="442" t="s">
        <v>3823</v>
      </c>
      <c r="H1293" s="414" t="s">
        <v>3992</v>
      </c>
      <c r="I1293" s="413">
        <v>2</v>
      </c>
      <c r="J1293" s="413">
        <v>5</v>
      </c>
      <c r="K1293" s="159">
        <f t="shared" si="93"/>
        <v>10</v>
      </c>
      <c r="L1293" s="139" t="str">
        <f t="shared" si="96"/>
        <v>Orta Risk</v>
      </c>
      <c r="M1293" s="447" t="s">
        <v>4833</v>
      </c>
      <c r="N1293" s="452" t="s">
        <v>4722</v>
      </c>
      <c r="O1293" s="160"/>
      <c r="P1293" s="160"/>
      <c r="Q1293" s="449" t="s">
        <v>132</v>
      </c>
      <c r="R1293" s="159">
        <v>1</v>
      </c>
      <c r="S1293" s="159">
        <v>3</v>
      </c>
      <c r="T1293" s="159">
        <f t="shared" si="94"/>
        <v>3</v>
      </c>
      <c r="U1293" s="134" t="str">
        <f t="shared" si="95"/>
        <v>Katlanılabilir Riskler</v>
      </c>
      <c r="V1293" s="162"/>
      <c r="W1293" s="163" t="s">
        <v>136</v>
      </c>
    </row>
    <row r="1294" spans="1:23" ht="276">
      <c r="A1294" s="413">
        <v>2195</v>
      </c>
      <c r="B1294" s="77"/>
      <c r="C1294" s="467" t="s">
        <v>5304</v>
      </c>
      <c r="D1294" s="465" t="s">
        <v>26</v>
      </c>
      <c r="E1294" s="438" t="s">
        <v>3987</v>
      </c>
      <c r="F1294" s="414" t="s">
        <v>3997</v>
      </c>
      <c r="G1294" s="442" t="s">
        <v>3823</v>
      </c>
      <c r="H1294" s="414" t="s">
        <v>3998</v>
      </c>
      <c r="I1294" s="413">
        <v>2</v>
      </c>
      <c r="J1294" s="413">
        <v>5</v>
      </c>
      <c r="K1294" s="159">
        <f t="shared" si="93"/>
        <v>10</v>
      </c>
      <c r="L1294" s="139" t="str">
        <f t="shared" si="96"/>
        <v>Orta Risk</v>
      </c>
      <c r="M1294" s="447" t="s">
        <v>4834</v>
      </c>
      <c r="N1294" s="452" t="s">
        <v>4722</v>
      </c>
      <c r="O1294" s="160"/>
      <c r="P1294" s="160"/>
      <c r="Q1294" s="449" t="s">
        <v>132</v>
      </c>
      <c r="R1294" s="159">
        <v>1</v>
      </c>
      <c r="S1294" s="159">
        <v>3</v>
      </c>
      <c r="T1294" s="159">
        <f t="shared" si="94"/>
        <v>3</v>
      </c>
      <c r="U1294" s="134" t="str">
        <f t="shared" si="95"/>
        <v>Katlanılabilir Riskler</v>
      </c>
      <c r="V1294" s="162"/>
      <c r="W1294" s="163" t="s">
        <v>136</v>
      </c>
    </row>
    <row r="1295" spans="1:23" ht="276">
      <c r="A1295" s="413">
        <v>2196</v>
      </c>
      <c r="B1295" s="77"/>
      <c r="C1295" s="467" t="s">
        <v>5304</v>
      </c>
      <c r="D1295" s="465" t="s">
        <v>26</v>
      </c>
      <c r="E1295" s="438" t="s">
        <v>3987</v>
      </c>
      <c r="F1295" s="414" t="s">
        <v>3999</v>
      </c>
      <c r="G1295" s="442" t="s">
        <v>3823</v>
      </c>
      <c r="H1295" s="414" t="s">
        <v>4000</v>
      </c>
      <c r="I1295" s="413">
        <v>4</v>
      </c>
      <c r="J1295" s="413">
        <v>5</v>
      </c>
      <c r="K1295" s="159">
        <f t="shared" si="93"/>
        <v>20</v>
      </c>
      <c r="L1295" s="139" t="str">
        <f t="shared" si="96"/>
        <v>Yüksek Seviye</v>
      </c>
      <c r="M1295" s="447" t="s">
        <v>4835</v>
      </c>
      <c r="N1295" s="452" t="s">
        <v>4722</v>
      </c>
      <c r="O1295" s="160"/>
      <c r="P1295" s="160"/>
      <c r="Q1295" s="449" t="s">
        <v>132</v>
      </c>
      <c r="R1295" s="159">
        <v>1</v>
      </c>
      <c r="S1295" s="159">
        <v>3</v>
      </c>
      <c r="T1295" s="159">
        <f t="shared" si="94"/>
        <v>3</v>
      </c>
      <c r="U1295" s="134" t="str">
        <f t="shared" si="95"/>
        <v>Katlanılabilir Riskler</v>
      </c>
      <c r="V1295" s="162"/>
      <c r="W1295" s="163" t="s">
        <v>136</v>
      </c>
    </row>
    <row r="1296" spans="1:23" ht="276">
      <c r="A1296" s="413">
        <v>2197</v>
      </c>
      <c r="B1296" s="77"/>
      <c r="C1296" s="467" t="s">
        <v>5304</v>
      </c>
      <c r="D1296" s="465" t="s">
        <v>26</v>
      </c>
      <c r="E1296" s="438" t="s">
        <v>3987</v>
      </c>
      <c r="F1296" s="414" t="s">
        <v>4001</v>
      </c>
      <c r="G1296" s="442" t="s">
        <v>3823</v>
      </c>
      <c r="H1296" s="414" t="s">
        <v>4000</v>
      </c>
      <c r="I1296" s="413">
        <v>3</v>
      </c>
      <c r="J1296" s="413">
        <v>5</v>
      </c>
      <c r="K1296" s="159">
        <f t="shared" si="93"/>
        <v>15</v>
      </c>
      <c r="L1296" s="139" t="str">
        <f t="shared" si="96"/>
        <v>Yüksek Seviye</v>
      </c>
      <c r="M1296" s="447" t="s">
        <v>4836</v>
      </c>
      <c r="N1296" s="452" t="s">
        <v>4722</v>
      </c>
      <c r="O1296" s="160"/>
      <c r="P1296" s="160"/>
      <c r="Q1296" s="449" t="s">
        <v>132</v>
      </c>
      <c r="R1296" s="159">
        <v>1</v>
      </c>
      <c r="S1296" s="159">
        <v>3</v>
      </c>
      <c r="T1296" s="159">
        <f t="shared" si="94"/>
        <v>3</v>
      </c>
      <c r="U1296" s="134" t="str">
        <f t="shared" si="95"/>
        <v>Katlanılabilir Riskler</v>
      </c>
      <c r="V1296" s="162"/>
      <c r="W1296" s="163" t="s">
        <v>136</v>
      </c>
    </row>
    <row r="1297" spans="1:23" ht="276">
      <c r="A1297" s="413">
        <v>2198</v>
      </c>
      <c r="B1297" s="77"/>
      <c r="C1297" s="467" t="s">
        <v>5304</v>
      </c>
      <c r="D1297" s="465" t="s">
        <v>26</v>
      </c>
      <c r="E1297" s="438" t="s">
        <v>3987</v>
      </c>
      <c r="F1297" s="414" t="s">
        <v>4002</v>
      </c>
      <c r="G1297" s="442" t="s">
        <v>3823</v>
      </c>
      <c r="H1297" s="414" t="s">
        <v>4003</v>
      </c>
      <c r="I1297" s="413">
        <v>2</v>
      </c>
      <c r="J1297" s="413">
        <v>5</v>
      </c>
      <c r="K1297" s="159">
        <f t="shared" si="93"/>
        <v>10</v>
      </c>
      <c r="L1297" s="139" t="str">
        <f t="shared" si="96"/>
        <v>Orta Risk</v>
      </c>
      <c r="M1297" s="447" t="s">
        <v>4837</v>
      </c>
      <c r="N1297" s="452" t="s">
        <v>4722</v>
      </c>
      <c r="O1297" s="160"/>
      <c r="P1297" s="160"/>
      <c r="Q1297" s="449" t="s">
        <v>132</v>
      </c>
      <c r="R1297" s="159">
        <v>1</v>
      </c>
      <c r="S1297" s="159">
        <v>3</v>
      </c>
      <c r="T1297" s="159">
        <f t="shared" si="94"/>
        <v>3</v>
      </c>
      <c r="U1297" s="134" t="str">
        <f t="shared" si="95"/>
        <v>Katlanılabilir Riskler</v>
      </c>
      <c r="V1297" s="162"/>
      <c r="W1297" s="163" t="s">
        <v>136</v>
      </c>
    </row>
    <row r="1298" spans="1:23" ht="276">
      <c r="A1298" s="413">
        <v>2199</v>
      </c>
      <c r="B1298" s="77"/>
      <c r="C1298" s="467" t="s">
        <v>5304</v>
      </c>
      <c r="D1298" s="465" t="s">
        <v>26</v>
      </c>
      <c r="E1298" s="438" t="s">
        <v>3983</v>
      </c>
      <c r="F1298" s="414" t="s">
        <v>4004</v>
      </c>
      <c r="G1298" s="442" t="s">
        <v>3823</v>
      </c>
      <c r="H1298" s="414" t="s">
        <v>3826</v>
      </c>
      <c r="I1298" s="413">
        <v>2</v>
      </c>
      <c r="J1298" s="413">
        <v>4</v>
      </c>
      <c r="K1298" s="159">
        <f t="shared" si="93"/>
        <v>8</v>
      </c>
      <c r="L1298" s="139" t="str">
        <f t="shared" si="96"/>
        <v>Orta Risk</v>
      </c>
      <c r="M1298" s="447" t="s">
        <v>4838</v>
      </c>
      <c r="N1298" s="452" t="s">
        <v>4802</v>
      </c>
      <c r="O1298" s="160"/>
      <c r="P1298" s="160"/>
      <c r="Q1298" s="449" t="s">
        <v>132</v>
      </c>
      <c r="R1298" s="159">
        <v>1</v>
      </c>
      <c r="S1298" s="159">
        <v>3</v>
      </c>
      <c r="T1298" s="159">
        <f t="shared" si="94"/>
        <v>3</v>
      </c>
      <c r="U1298" s="134" t="str">
        <f t="shared" si="95"/>
        <v>Katlanılabilir Riskler</v>
      </c>
      <c r="V1298" s="162"/>
      <c r="W1298" s="163" t="s">
        <v>136</v>
      </c>
    </row>
    <row r="1299" spans="1:23" ht="276">
      <c r="A1299" s="413">
        <v>2200</v>
      </c>
      <c r="B1299" s="77"/>
      <c r="C1299" s="467" t="s">
        <v>5304</v>
      </c>
      <c r="D1299" s="465" t="s">
        <v>26</v>
      </c>
      <c r="E1299" s="438" t="s">
        <v>3993</v>
      </c>
      <c r="F1299" s="414" t="s">
        <v>4005</v>
      </c>
      <c r="G1299" s="442" t="s">
        <v>3823</v>
      </c>
      <c r="H1299" s="414" t="s">
        <v>4006</v>
      </c>
      <c r="I1299" s="413">
        <v>2</v>
      </c>
      <c r="J1299" s="413">
        <v>5</v>
      </c>
      <c r="K1299" s="159">
        <f t="shared" si="93"/>
        <v>10</v>
      </c>
      <c r="L1299" s="139" t="str">
        <f t="shared" si="96"/>
        <v>Orta Risk</v>
      </c>
      <c r="M1299" s="447" t="s">
        <v>4839</v>
      </c>
      <c r="N1299" s="452" t="s">
        <v>4722</v>
      </c>
      <c r="O1299" s="160"/>
      <c r="P1299" s="160"/>
      <c r="Q1299" s="449" t="s">
        <v>132</v>
      </c>
      <c r="R1299" s="159">
        <v>1</v>
      </c>
      <c r="S1299" s="159">
        <v>3</v>
      </c>
      <c r="T1299" s="159">
        <f t="shared" si="94"/>
        <v>3</v>
      </c>
      <c r="U1299" s="134" t="str">
        <f t="shared" si="95"/>
        <v>Katlanılabilir Riskler</v>
      </c>
      <c r="V1299" s="162"/>
      <c r="W1299" s="163" t="s">
        <v>136</v>
      </c>
    </row>
    <row r="1300" spans="1:23" ht="276">
      <c r="A1300" s="413">
        <v>2201</v>
      </c>
      <c r="B1300" s="77"/>
      <c r="C1300" s="467" t="s">
        <v>5304</v>
      </c>
      <c r="D1300" s="465" t="s">
        <v>26</v>
      </c>
      <c r="E1300" s="438" t="s">
        <v>3993</v>
      </c>
      <c r="F1300" s="414" t="s">
        <v>4007</v>
      </c>
      <c r="G1300" s="442" t="s">
        <v>3823</v>
      </c>
      <c r="H1300" s="414" t="s">
        <v>4008</v>
      </c>
      <c r="I1300" s="413">
        <v>2</v>
      </c>
      <c r="J1300" s="413">
        <v>5</v>
      </c>
      <c r="K1300" s="159">
        <f t="shared" si="93"/>
        <v>10</v>
      </c>
      <c r="L1300" s="139" t="str">
        <f t="shared" si="96"/>
        <v>Orta Risk</v>
      </c>
      <c r="M1300" s="447" t="s">
        <v>4840</v>
      </c>
      <c r="N1300" s="452" t="s">
        <v>4635</v>
      </c>
      <c r="O1300" s="160"/>
      <c r="P1300" s="160"/>
      <c r="Q1300" s="449" t="s">
        <v>132</v>
      </c>
      <c r="R1300" s="159">
        <v>1</v>
      </c>
      <c r="S1300" s="159">
        <v>3</v>
      </c>
      <c r="T1300" s="159">
        <f t="shared" si="94"/>
        <v>3</v>
      </c>
      <c r="U1300" s="134" t="str">
        <f t="shared" si="95"/>
        <v>Katlanılabilir Riskler</v>
      </c>
      <c r="V1300" s="162"/>
      <c r="W1300" s="163" t="s">
        <v>136</v>
      </c>
    </row>
    <row r="1301" spans="1:23" ht="276">
      <c r="A1301" s="413">
        <v>2202</v>
      </c>
      <c r="B1301" s="77"/>
      <c r="C1301" s="467" t="s">
        <v>5304</v>
      </c>
      <c r="D1301" s="465" t="s">
        <v>26</v>
      </c>
      <c r="E1301" s="438" t="s">
        <v>3987</v>
      </c>
      <c r="F1301" s="414" t="s">
        <v>4009</v>
      </c>
      <c r="G1301" s="442" t="s">
        <v>3823</v>
      </c>
      <c r="H1301" s="414" t="s">
        <v>3989</v>
      </c>
      <c r="I1301" s="413">
        <v>2</v>
      </c>
      <c r="J1301" s="413">
        <v>5</v>
      </c>
      <c r="K1301" s="159">
        <f t="shared" si="93"/>
        <v>10</v>
      </c>
      <c r="L1301" s="139" t="str">
        <f t="shared" si="96"/>
        <v>Orta Risk</v>
      </c>
      <c r="M1301" s="447" t="s">
        <v>4841</v>
      </c>
      <c r="N1301" s="452" t="s">
        <v>4701</v>
      </c>
      <c r="O1301" s="160"/>
      <c r="P1301" s="160"/>
      <c r="Q1301" s="449" t="s">
        <v>132</v>
      </c>
      <c r="R1301" s="159">
        <v>1</v>
      </c>
      <c r="S1301" s="159">
        <v>3</v>
      </c>
      <c r="T1301" s="159">
        <f t="shared" si="94"/>
        <v>3</v>
      </c>
      <c r="U1301" s="134" t="str">
        <f t="shared" si="95"/>
        <v>Katlanılabilir Riskler</v>
      </c>
      <c r="V1301" s="162"/>
      <c r="W1301" s="163" t="s">
        <v>136</v>
      </c>
    </row>
    <row r="1302" spans="1:23" ht="276">
      <c r="A1302" s="413">
        <v>2203</v>
      </c>
      <c r="B1302" s="77"/>
      <c r="C1302" s="467" t="s">
        <v>5304</v>
      </c>
      <c r="D1302" s="465" t="s">
        <v>26</v>
      </c>
      <c r="E1302" s="438" t="s">
        <v>4010</v>
      </c>
      <c r="F1302" s="414" t="s">
        <v>4011</v>
      </c>
      <c r="G1302" s="442" t="s">
        <v>3823</v>
      </c>
      <c r="H1302" s="414" t="s">
        <v>3989</v>
      </c>
      <c r="I1302" s="413">
        <v>2</v>
      </c>
      <c r="J1302" s="413">
        <v>5</v>
      </c>
      <c r="K1302" s="159">
        <f t="shared" ref="K1302:K1365" si="97">I1302*J1302</f>
        <v>10</v>
      </c>
      <c r="L1302" s="139" t="str">
        <f t="shared" si="96"/>
        <v>Orta Risk</v>
      </c>
      <c r="M1302" s="447" t="s">
        <v>4842</v>
      </c>
      <c r="N1302" s="452" t="s">
        <v>4722</v>
      </c>
      <c r="O1302" s="160"/>
      <c r="P1302" s="160"/>
      <c r="Q1302" s="449" t="s">
        <v>132</v>
      </c>
      <c r="R1302" s="159">
        <v>1</v>
      </c>
      <c r="S1302" s="159">
        <v>3</v>
      </c>
      <c r="T1302" s="159">
        <f t="shared" si="94"/>
        <v>3</v>
      </c>
      <c r="U1302" s="134" t="str">
        <f t="shared" si="95"/>
        <v>Katlanılabilir Riskler</v>
      </c>
      <c r="V1302" s="162"/>
      <c r="W1302" s="163" t="s">
        <v>136</v>
      </c>
    </row>
    <row r="1303" spans="1:23" ht="276">
      <c r="A1303" s="413">
        <v>2204</v>
      </c>
      <c r="B1303" s="77"/>
      <c r="C1303" s="467" t="s">
        <v>5304</v>
      </c>
      <c r="D1303" s="465" t="s">
        <v>26</v>
      </c>
      <c r="E1303" s="438" t="s">
        <v>4010</v>
      </c>
      <c r="F1303" s="414" t="s">
        <v>4012</v>
      </c>
      <c r="G1303" s="442" t="s">
        <v>3823</v>
      </c>
      <c r="H1303" s="414" t="s">
        <v>4013</v>
      </c>
      <c r="I1303" s="413">
        <v>2</v>
      </c>
      <c r="J1303" s="413">
        <v>4</v>
      </c>
      <c r="K1303" s="159">
        <f t="shared" si="97"/>
        <v>8</v>
      </c>
      <c r="L1303" s="139" t="str">
        <f t="shared" si="96"/>
        <v>Orta Risk</v>
      </c>
      <c r="M1303" s="447" t="s">
        <v>4843</v>
      </c>
      <c r="N1303" s="452"/>
      <c r="O1303" s="160"/>
      <c r="P1303" s="160"/>
      <c r="Q1303" s="449" t="s">
        <v>132</v>
      </c>
      <c r="R1303" s="159">
        <v>1</v>
      </c>
      <c r="S1303" s="159">
        <v>3</v>
      </c>
      <c r="T1303" s="159">
        <f t="shared" si="94"/>
        <v>3</v>
      </c>
      <c r="U1303" s="134" t="str">
        <f t="shared" si="95"/>
        <v>Katlanılabilir Riskler</v>
      </c>
      <c r="V1303" s="162"/>
      <c r="W1303" s="163" t="s">
        <v>136</v>
      </c>
    </row>
    <row r="1304" spans="1:23" ht="276">
      <c r="A1304" s="413">
        <v>2205</v>
      </c>
      <c r="B1304" s="77"/>
      <c r="C1304" s="467" t="s">
        <v>5304</v>
      </c>
      <c r="D1304" s="465" t="s">
        <v>26</v>
      </c>
      <c r="E1304" s="438" t="s">
        <v>4014</v>
      </c>
      <c r="F1304" s="414" t="s">
        <v>4015</v>
      </c>
      <c r="G1304" s="442" t="s">
        <v>3823</v>
      </c>
      <c r="H1304" s="414" t="s">
        <v>4008</v>
      </c>
      <c r="I1304" s="413">
        <v>2</v>
      </c>
      <c r="J1304" s="413">
        <v>5</v>
      </c>
      <c r="K1304" s="159">
        <f t="shared" si="97"/>
        <v>10</v>
      </c>
      <c r="L1304" s="139" t="str">
        <f t="shared" si="96"/>
        <v>Orta Risk</v>
      </c>
      <c r="M1304" s="447" t="s">
        <v>4844</v>
      </c>
      <c r="N1304" s="452" t="s">
        <v>4845</v>
      </c>
      <c r="O1304" s="160"/>
      <c r="P1304" s="160"/>
      <c r="Q1304" s="449" t="s">
        <v>132</v>
      </c>
      <c r="R1304" s="159">
        <v>1</v>
      </c>
      <c r="S1304" s="159">
        <v>3</v>
      </c>
      <c r="T1304" s="159">
        <f t="shared" si="94"/>
        <v>3</v>
      </c>
      <c r="U1304" s="134" t="str">
        <f t="shared" si="95"/>
        <v>Katlanılabilir Riskler</v>
      </c>
      <c r="V1304" s="162"/>
      <c r="W1304" s="163" t="s">
        <v>136</v>
      </c>
    </row>
    <row r="1305" spans="1:23" ht="276">
      <c r="A1305" s="413">
        <v>2206</v>
      </c>
      <c r="B1305" s="77"/>
      <c r="C1305" s="467" t="s">
        <v>5304</v>
      </c>
      <c r="D1305" s="465" t="s">
        <v>26</v>
      </c>
      <c r="E1305" s="438" t="s">
        <v>4014</v>
      </c>
      <c r="F1305" s="414" t="s">
        <v>4016</v>
      </c>
      <c r="G1305" s="442" t="s">
        <v>3823</v>
      </c>
      <c r="H1305" s="414" t="s">
        <v>3652</v>
      </c>
      <c r="I1305" s="413">
        <v>3</v>
      </c>
      <c r="J1305" s="413">
        <v>1</v>
      </c>
      <c r="K1305" s="159">
        <f t="shared" si="97"/>
        <v>3</v>
      </c>
      <c r="L1305" s="139" t="str">
        <f t="shared" si="96"/>
        <v>Düşük Risk</v>
      </c>
      <c r="M1305" s="447" t="s">
        <v>4846</v>
      </c>
      <c r="N1305" s="453" t="s">
        <v>4845</v>
      </c>
      <c r="O1305" s="160"/>
      <c r="P1305" s="160"/>
      <c r="Q1305" s="449" t="s">
        <v>132</v>
      </c>
      <c r="R1305" s="159">
        <v>1</v>
      </c>
      <c r="S1305" s="159">
        <v>3</v>
      </c>
      <c r="T1305" s="159">
        <f t="shared" si="94"/>
        <v>3</v>
      </c>
      <c r="U1305" s="134" t="str">
        <f t="shared" si="95"/>
        <v>Katlanılabilir Riskler</v>
      </c>
      <c r="V1305" s="162"/>
      <c r="W1305" s="163" t="s">
        <v>136</v>
      </c>
    </row>
    <row r="1306" spans="1:23" ht="135">
      <c r="A1306" s="413">
        <v>2207</v>
      </c>
      <c r="B1306" s="77"/>
      <c r="C1306" s="467" t="s">
        <v>5304</v>
      </c>
      <c r="D1306" s="465" t="s">
        <v>26</v>
      </c>
      <c r="E1306" s="440" t="s">
        <v>1184</v>
      </c>
      <c r="F1306" s="427" t="s">
        <v>4017</v>
      </c>
      <c r="G1306" s="445" t="s">
        <v>4018</v>
      </c>
      <c r="H1306" s="427" t="s">
        <v>3427</v>
      </c>
      <c r="I1306" s="428">
        <v>2</v>
      </c>
      <c r="J1306" s="428">
        <v>4</v>
      </c>
      <c r="K1306" s="159">
        <f t="shared" si="97"/>
        <v>8</v>
      </c>
      <c r="L1306" s="139" t="str">
        <f t="shared" si="96"/>
        <v>Orta Risk</v>
      </c>
      <c r="M1306" s="454" t="s">
        <v>4847</v>
      </c>
      <c r="N1306" s="452" t="s">
        <v>4635</v>
      </c>
      <c r="O1306" s="160"/>
      <c r="P1306" s="160"/>
      <c r="Q1306" s="449" t="s">
        <v>132</v>
      </c>
      <c r="R1306" s="159">
        <v>1</v>
      </c>
      <c r="S1306" s="159">
        <v>3</v>
      </c>
      <c r="T1306" s="159">
        <f t="shared" si="94"/>
        <v>3</v>
      </c>
      <c r="U1306" s="134" t="str">
        <f t="shared" si="95"/>
        <v>Katlanılabilir Riskler</v>
      </c>
      <c r="V1306" s="162"/>
      <c r="W1306" s="163" t="s">
        <v>136</v>
      </c>
    </row>
    <row r="1307" spans="1:23" ht="135">
      <c r="A1307" s="413">
        <v>2208</v>
      </c>
      <c r="B1307" s="77"/>
      <c r="C1307" s="467" t="s">
        <v>5304</v>
      </c>
      <c r="D1307" s="465" t="s">
        <v>26</v>
      </c>
      <c r="E1307" s="440" t="s">
        <v>1184</v>
      </c>
      <c r="F1307" s="427" t="s">
        <v>4019</v>
      </c>
      <c r="G1307" s="445" t="s">
        <v>3980</v>
      </c>
      <c r="H1307" s="427" t="s">
        <v>3427</v>
      </c>
      <c r="I1307" s="428">
        <v>2</v>
      </c>
      <c r="J1307" s="428">
        <v>3</v>
      </c>
      <c r="K1307" s="159">
        <f t="shared" si="97"/>
        <v>6</v>
      </c>
      <c r="L1307" s="139" t="str">
        <f t="shared" si="96"/>
        <v>Düşük Risk</v>
      </c>
      <c r="M1307" s="454" t="s">
        <v>4848</v>
      </c>
      <c r="N1307" s="452" t="s">
        <v>4635</v>
      </c>
      <c r="O1307" s="160"/>
      <c r="P1307" s="160"/>
      <c r="Q1307" s="449" t="s">
        <v>132</v>
      </c>
      <c r="R1307" s="159">
        <v>1</v>
      </c>
      <c r="S1307" s="159">
        <v>3</v>
      </c>
      <c r="T1307" s="159">
        <f t="shared" si="94"/>
        <v>3</v>
      </c>
      <c r="U1307" s="134" t="str">
        <f t="shared" si="95"/>
        <v>Katlanılabilir Riskler</v>
      </c>
      <c r="V1307" s="162"/>
      <c r="W1307" s="163" t="s">
        <v>136</v>
      </c>
    </row>
    <row r="1308" spans="1:23" ht="135">
      <c r="A1308" s="413">
        <v>2209</v>
      </c>
      <c r="B1308" s="77"/>
      <c r="C1308" s="467" t="s">
        <v>5304</v>
      </c>
      <c r="D1308" s="465" t="s">
        <v>26</v>
      </c>
      <c r="E1308" s="440" t="s">
        <v>1184</v>
      </c>
      <c r="F1308" s="427" t="s">
        <v>4020</v>
      </c>
      <c r="G1308" s="445" t="s">
        <v>4018</v>
      </c>
      <c r="H1308" s="427" t="s">
        <v>4021</v>
      </c>
      <c r="I1308" s="428">
        <v>3</v>
      </c>
      <c r="J1308" s="428">
        <v>3</v>
      </c>
      <c r="K1308" s="159">
        <f t="shared" si="97"/>
        <v>9</v>
      </c>
      <c r="L1308" s="139" t="str">
        <f t="shared" si="96"/>
        <v>Orta Risk</v>
      </c>
      <c r="M1308" s="454" t="s">
        <v>4849</v>
      </c>
      <c r="N1308" s="452" t="s">
        <v>4635</v>
      </c>
      <c r="O1308" s="160"/>
      <c r="P1308" s="160"/>
      <c r="Q1308" s="449" t="s">
        <v>132</v>
      </c>
      <c r="R1308" s="159">
        <v>1</v>
      </c>
      <c r="S1308" s="159">
        <v>3</v>
      </c>
      <c r="T1308" s="159">
        <f t="shared" si="94"/>
        <v>3</v>
      </c>
      <c r="U1308" s="134" t="str">
        <f t="shared" si="95"/>
        <v>Katlanılabilir Riskler</v>
      </c>
      <c r="V1308" s="162"/>
      <c r="W1308" s="163" t="s">
        <v>136</v>
      </c>
    </row>
    <row r="1309" spans="1:23" ht="135">
      <c r="A1309" s="413">
        <v>2210</v>
      </c>
      <c r="B1309" s="77"/>
      <c r="C1309" s="467" t="s">
        <v>5304</v>
      </c>
      <c r="D1309" s="465" t="s">
        <v>26</v>
      </c>
      <c r="E1309" s="440" t="s">
        <v>1184</v>
      </c>
      <c r="F1309" s="427" t="s">
        <v>4022</v>
      </c>
      <c r="G1309" s="445" t="s">
        <v>4018</v>
      </c>
      <c r="H1309" s="427" t="s">
        <v>4023</v>
      </c>
      <c r="I1309" s="428">
        <v>2</v>
      </c>
      <c r="J1309" s="428">
        <v>3</v>
      </c>
      <c r="K1309" s="159">
        <f t="shared" si="97"/>
        <v>6</v>
      </c>
      <c r="L1309" s="139" t="str">
        <f t="shared" si="96"/>
        <v>Düşük Risk</v>
      </c>
      <c r="M1309" s="454" t="s">
        <v>4850</v>
      </c>
      <c r="N1309" s="452" t="s">
        <v>4635</v>
      </c>
      <c r="O1309" s="160"/>
      <c r="P1309" s="160"/>
      <c r="Q1309" s="449" t="s">
        <v>132</v>
      </c>
      <c r="R1309" s="159">
        <v>1</v>
      </c>
      <c r="S1309" s="159">
        <v>3</v>
      </c>
      <c r="T1309" s="159">
        <f t="shared" si="94"/>
        <v>3</v>
      </c>
      <c r="U1309" s="134" t="str">
        <f t="shared" si="95"/>
        <v>Katlanılabilir Riskler</v>
      </c>
      <c r="V1309" s="162"/>
      <c r="W1309" s="163" t="s">
        <v>136</v>
      </c>
    </row>
    <row r="1310" spans="1:23" ht="144">
      <c r="A1310" s="413">
        <v>2211</v>
      </c>
      <c r="B1310" s="77"/>
      <c r="C1310" s="467" t="s">
        <v>5304</v>
      </c>
      <c r="D1310" s="465" t="s">
        <v>26</v>
      </c>
      <c r="E1310" s="440" t="s">
        <v>1184</v>
      </c>
      <c r="F1310" s="427" t="s">
        <v>4024</v>
      </c>
      <c r="G1310" s="445" t="s">
        <v>4025</v>
      </c>
      <c r="H1310" s="427" t="s">
        <v>4026</v>
      </c>
      <c r="I1310" s="428">
        <v>2</v>
      </c>
      <c r="J1310" s="428">
        <v>3</v>
      </c>
      <c r="K1310" s="159">
        <f t="shared" si="97"/>
        <v>6</v>
      </c>
      <c r="L1310" s="139" t="str">
        <f t="shared" si="96"/>
        <v>Düşük Risk</v>
      </c>
      <c r="M1310" s="454" t="s">
        <v>4851</v>
      </c>
      <c r="N1310" s="452" t="s">
        <v>4635</v>
      </c>
      <c r="O1310" s="160"/>
      <c r="P1310" s="160"/>
      <c r="Q1310" s="449" t="s">
        <v>132</v>
      </c>
      <c r="R1310" s="159">
        <v>1</v>
      </c>
      <c r="S1310" s="159">
        <v>3</v>
      </c>
      <c r="T1310" s="159">
        <f t="shared" si="94"/>
        <v>3</v>
      </c>
      <c r="U1310" s="134" t="str">
        <f t="shared" si="95"/>
        <v>Katlanılabilir Riskler</v>
      </c>
      <c r="V1310" s="162"/>
      <c r="W1310" s="163" t="s">
        <v>136</v>
      </c>
    </row>
    <row r="1311" spans="1:23" ht="138">
      <c r="A1311" s="413">
        <v>2212</v>
      </c>
      <c r="B1311" s="77"/>
      <c r="C1311" s="467" t="s">
        <v>5304</v>
      </c>
      <c r="D1311" s="465" t="s">
        <v>26</v>
      </c>
      <c r="E1311" s="440" t="s">
        <v>1184</v>
      </c>
      <c r="F1311" s="427" t="s">
        <v>4027</v>
      </c>
      <c r="G1311" s="445" t="s">
        <v>4028</v>
      </c>
      <c r="H1311" s="427" t="s">
        <v>4029</v>
      </c>
      <c r="I1311" s="428">
        <v>1</v>
      </c>
      <c r="J1311" s="428">
        <v>5</v>
      </c>
      <c r="K1311" s="159">
        <f t="shared" si="97"/>
        <v>5</v>
      </c>
      <c r="L1311" s="139" t="str">
        <f t="shared" si="96"/>
        <v>Düşük Risk</v>
      </c>
      <c r="M1311" s="455" t="s">
        <v>4852</v>
      </c>
      <c r="N1311" s="452" t="s">
        <v>4635</v>
      </c>
      <c r="O1311" s="160"/>
      <c r="P1311" s="160"/>
      <c r="Q1311" s="449" t="s">
        <v>132</v>
      </c>
      <c r="R1311" s="159">
        <v>1</v>
      </c>
      <c r="S1311" s="159">
        <v>3</v>
      </c>
      <c r="T1311" s="159">
        <f t="shared" si="94"/>
        <v>3</v>
      </c>
      <c r="U1311" s="134" t="str">
        <f t="shared" si="95"/>
        <v>Katlanılabilir Riskler</v>
      </c>
      <c r="V1311" s="162"/>
      <c r="W1311" s="163" t="s">
        <v>136</v>
      </c>
    </row>
    <row r="1312" spans="1:23" ht="138">
      <c r="A1312" s="413">
        <v>2213</v>
      </c>
      <c r="B1312" s="77"/>
      <c r="C1312" s="467" t="s">
        <v>5304</v>
      </c>
      <c r="D1312" s="465" t="s">
        <v>26</v>
      </c>
      <c r="E1312" s="440" t="s">
        <v>1184</v>
      </c>
      <c r="F1312" s="427" t="s">
        <v>4030</v>
      </c>
      <c r="G1312" s="445" t="s">
        <v>4028</v>
      </c>
      <c r="H1312" s="427" t="s">
        <v>4031</v>
      </c>
      <c r="I1312" s="428">
        <v>2</v>
      </c>
      <c r="J1312" s="428">
        <v>5</v>
      </c>
      <c r="K1312" s="159">
        <f t="shared" si="97"/>
        <v>10</v>
      </c>
      <c r="L1312" s="139" t="str">
        <f t="shared" si="96"/>
        <v>Orta Risk</v>
      </c>
      <c r="M1312" s="454" t="s">
        <v>4853</v>
      </c>
      <c r="N1312" s="454" t="s">
        <v>4854</v>
      </c>
      <c r="O1312" s="160"/>
      <c r="P1312" s="160"/>
      <c r="Q1312" s="449" t="s">
        <v>132</v>
      </c>
      <c r="R1312" s="159">
        <v>1</v>
      </c>
      <c r="S1312" s="159">
        <v>3</v>
      </c>
      <c r="T1312" s="159">
        <f t="shared" si="94"/>
        <v>3</v>
      </c>
      <c r="U1312" s="134" t="str">
        <f t="shared" si="95"/>
        <v>Katlanılabilir Riskler</v>
      </c>
      <c r="V1312" s="162"/>
      <c r="W1312" s="163" t="s">
        <v>136</v>
      </c>
    </row>
    <row r="1313" spans="1:23" ht="138">
      <c r="A1313" s="413">
        <v>2214</v>
      </c>
      <c r="B1313" s="77"/>
      <c r="C1313" s="467" t="s">
        <v>5304</v>
      </c>
      <c r="D1313" s="465" t="s">
        <v>26</v>
      </c>
      <c r="E1313" s="440" t="s">
        <v>1184</v>
      </c>
      <c r="F1313" s="427" t="s">
        <v>4032</v>
      </c>
      <c r="G1313" s="445" t="s">
        <v>4028</v>
      </c>
      <c r="H1313" s="427" t="s">
        <v>4033</v>
      </c>
      <c r="I1313" s="428">
        <v>2</v>
      </c>
      <c r="J1313" s="428">
        <v>3</v>
      </c>
      <c r="K1313" s="159">
        <f t="shared" si="97"/>
        <v>6</v>
      </c>
      <c r="L1313" s="139" t="str">
        <f t="shared" si="96"/>
        <v>Düşük Risk</v>
      </c>
      <c r="M1313" s="454" t="s">
        <v>4855</v>
      </c>
      <c r="N1313" s="452" t="s">
        <v>4635</v>
      </c>
      <c r="O1313" s="160"/>
      <c r="P1313" s="160"/>
      <c r="Q1313" s="449" t="s">
        <v>132</v>
      </c>
      <c r="R1313" s="159">
        <v>1</v>
      </c>
      <c r="S1313" s="159">
        <v>3</v>
      </c>
      <c r="T1313" s="159">
        <f t="shared" si="94"/>
        <v>3</v>
      </c>
      <c r="U1313" s="134" t="str">
        <f t="shared" si="95"/>
        <v>Katlanılabilir Riskler</v>
      </c>
      <c r="V1313" s="162"/>
      <c r="W1313" s="163" t="s">
        <v>136</v>
      </c>
    </row>
    <row r="1314" spans="1:23" ht="78.75" customHeight="1">
      <c r="A1314" s="413">
        <v>2215</v>
      </c>
      <c r="B1314" s="77"/>
      <c r="C1314" s="467" t="s">
        <v>5304</v>
      </c>
      <c r="D1314" s="465" t="s">
        <v>26</v>
      </c>
      <c r="E1314" s="440" t="s">
        <v>1184</v>
      </c>
      <c r="F1314" s="427" t="s">
        <v>4034</v>
      </c>
      <c r="G1314" s="445" t="s">
        <v>4028</v>
      </c>
      <c r="H1314" s="427" t="s">
        <v>4035</v>
      </c>
      <c r="I1314" s="428">
        <v>2</v>
      </c>
      <c r="J1314" s="428">
        <v>3</v>
      </c>
      <c r="K1314" s="159">
        <f t="shared" si="97"/>
        <v>6</v>
      </c>
      <c r="L1314" s="139" t="str">
        <f t="shared" si="96"/>
        <v>Düşük Risk</v>
      </c>
      <c r="M1314" s="454" t="s">
        <v>4856</v>
      </c>
      <c r="N1314" s="452" t="s">
        <v>4635</v>
      </c>
      <c r="O1314" s="160"/>
      <c r="P1314" s="160"/>
      <c r="Q1314" s="449" t="s">
        <v>132</v>
      </c>
      <c r="R1314" s="159">
        <v>1</v>
      </c>
      <c r="S1314" s="159">
        <v>3</v>
      </c>
      <c r="T1314" s="159">
        <f t="shared" si="94"/>
        <v>3</v>
      </c>
      <c r="U1314" s="134" t="str">
        <f t="shared" si="95"/>
        <v>Katlanılabilir Riskler</v>
      </c>
      <c r="V1314" s="162"/>
      <c r="W1314" s="163" t="s">
        <v>136</v>
      </c>
    </row>
    <row r="1315" spans="1:23" ht="88.5" customHeight="1">
      <c r="A1315" s="413">
        <v>2216</v>
      </c>
      <c r="B1315" s="77"/>
      <c r="C1315" s="467" t="s">
        <v>5304</v>
      </c>
      <c r="D1315" s="465" t="s">
        <v>26</v>
      </c>
      <c r="E1315" s="440" t="s">
        <v>1184</v>
      </c>
      <c r="F1315" s="427" t="s">
        <v>3281</v>
      </c>
      <c r="G1315" s="445" t="s">
        <v>4028</v>
      </c>
      <c r="H1315" s="427" t="s">
        <v>4031</v>
      </c>
      <c r="I1315" s="428">
        <v>2</v>
      </c>
      <c r="J1315" s="428">
        <v>5</v>
      </c>
      <c r="K1315" s="159">
        <f t="shared" si="97"/>
        <v>10</v>
      </c>
      <c r="L1315" s="139" t="str">
        <f t="shared" si="96"/>
        <v>Orta Risk</v>
      </c>
      <c r="M1315" s="454" t="s">
        <v>4857</v>
      </c>
      <c r="N1315" s="454" t="s">
        <v>4701</v>
      </c>
      <c r="O1315" s="160"/>
      <c r="P1315" s="160"/>
      <c r="Q1315" s="449" t="s">
        <v>132</v>
      </c>
      <c r="R1315" s="159">
        <v>1</v>
      </c>
      <c r="S1315" s="159">
        <v>3</v>
      </c>
      <c r="T1315" s="159">
        <f t="shared" si="94"/>
        <v>3</v>
      </c>
      <c r="U1315" s="134" t="str">
        <f t="shared" si="95"/>
        <v>Katlanılabilir Riskler</v>
      </c>
      <c r="V1315" s="162"/>
      <c r="W1315" s="163" t="s">
        <v>136</v>
      </c>
    </row>
    <row r="1316" spans="1:23" ht="93.75" customHeight="1">
      <c r="A1316" s="413">
        <v>2217</v>
      </c>
      <c r="B1316" s="77"/>
      <c r="C1316" s="467" t="s">
        <v>5305</v>
      </c>
      <c r="D1316" s="465" t="s">
        <v>26</v>
      </c>
      <c r="E1316" s="439" t="s">
        <v>4036</v>
      </c>
      <c r="F1316" s="414" t="s">
        <v>4037</v>
      </c>
      <c r="G1316" s="446" t="s">
        <v>4038</v>
      </c>
      <c r="H1316" s="414" t="s">
        <v>3616</v>
      </c>
      <c r="I1316" s="413">
        <v>2</v>
      </c>
      <c r="J1316" s="413">
        <v>3</v>
      </c>
      <c r="K1316" s="159">
        <f t="shared" si="97"/>
        <v>6</v>
      </c>
      <c r="L1316" s="139" t="str">
        <f t="shared" si="96"/>
        <v>Düşük Risk</v>
      </c>
      <c r="M1316" s="447" t="s">
        <v>4627</v>
      </c>
      <c r="N1316" s="453" t="s">
        <v>4628</v>
      </c>
      <c r="O1316" s="160"/>
      <c r="P1316" s="160"/>
      <c r="Q1316" s="464" t="s">
        <v>5303</v>
      </c>
      <c r="R1316" s="159">
        <v>1</v>
      </c>
      <c r="S1316" s="159">
        <v>3</v>
      </c>
      <c r="T1316" s="159">
        <f t="shared" si="94"/>
        <v>3</v>
      </c>
      <c r="U1316" s="134" t="str">
        <f t="shared" si="95"/>
        <v>Katlanılabilir Riskler</v>
      </c>
      <c r="V1316" s="162"/>
      <c r="W1316" s="163" t="s">
        <v>136</v>
      </c>
    </row>
    <row r="1317" spans="1:23" ht="135">
      <c r="A1317" s="413">
        <v>2218</v>
      </c>
      <c r="B1317" s="77"/>
      <c r="C1317" s="467" t="s">
        <v>5305</v>
      </c>
      <c r="D1317" s="465" t="s">
        <v>26</v>
      </c>
      <c r="E1317" s="439" t="s">
        <v>4036</v>
      </c>
      <c r="F1317" s="414" t="s">
        <v>4039</v>
      </c>
      <c r="G1317" s="446" t="s">
        <v>4038</v>
      </c>
      <c r="H1317" s="414" t="s">
        <v>4040</v>
      </c>
      <c r="I1317" s="413">
        <v>2</v>
      </c>
      <c r="J1317" s="413">
        <v>3</v>
      </c>
      <c r="K1317" s="159">
        <f t="shared" si="97"/>
        <v>6</v>
      </c>
      <c r="L1317" s="139" t="str">
        <f t="shared" si="96"/>
        <v>Düşük Risk</v>
      </c>
      <c r="M1317" s="447" t="s">
        <v>4630</v>
      </c>
      <c r="N1317" s="453" t="s">
        <v>4628</v>
      </c>
      <c r="O1317" s="160"/>
      <c r="P1317" s="160"/>
      <c r="Q1317" s="464" t="s">
        <v>5303</v>
      </c>
      <c r="R1317" s="159">
        <v>1</v>
      </c>
      <c r="S1317" s="159">
        <v>3</v>
      </c>
      <c r="T1317" s="159">
        <f t="shared" si="94"/>
        <v>3</v>
      </c>
      <c r="U1317" s="134" t="str">
        <f t="shared" si="95"/>
        <v>Katlanılabilir Riskler</v>
      </c>
      <c r="V1317" s="162"/>
      <c r="W1317" s="163" t="s">
        <v>136</v>
      </c>
    </row>
    <row r="1318" spans="1:23" ht="135">
      <c r="A1318" s="413">
        <v>2219</v>
      </c>
      <c r="B1318" s="77"/>
      <c r="C1318" s="467" t="s">
        <v>5305</v>
      </c>
      <c r="D1318" s="465" t="s">
        <v>26</v>
      </c>
      <c r="E1318" s="439" t="s">
        <v>4036</v>
      </c>
      <c r="F1318" s="414" t="s">
        <v>3619</v>
      </c>
      <c r="G1318" s="446" t="s">
        <v>4038</v>
      </c>
      <c r="H1318" s="414" t="s">
        <v>3620</v>
      </c>
      <c r="I1318" s="413">
        <v>2</v>
      </c>
      <c r="J1318" s="413">
        <v>3</v>
      </c>
      <c r="K1318" s="159">
        <f t="shared" si="97"/>
        <v>6</v>
      </c>
      <c r="L1318" s="139" t="str">
        <f t="shared" si="96"/>
        <v>Düşük Risk</v>
      </c>
      <c r="M1318" s="447" t="s">
        <v>4858</v>
      </c>
      <c r="N1318" s="453" t="s">
        <v>4628</v>
      </c>
      <c r="O1318" s="160"/>
      <c r="P1318" s="160"/>
      <c r="Q1318" s="464" t="s">
        <v>5303</v>
      </c>
      <c r="R1318" s="159">
        <v>1</v>
      </c>
      <c r="S1318" s="159">
        <v>3</v>
      </c>
      <c r="T1318" s="159">
        <f t="shared" si="94"/>
        <v>3</v>
      </c>
      <c r="U1318" s="134" t="str">
        <f t="shared" si="95"/>
        <v>Katlanılabilir Riskler</v>
      </c>
      <c r="V1318" s="162"/>
      <c r="W1318" s="163" t="s">
        <v>136</v>
      </c>
    </row>
    <row r="1319" spans="1:23" ht="135">
      <c r="A1319" s="413">
        <v>2220</v>
      </c>
      <c r="B1319" s="77"/>
      <c r="C1319" s="467" t="s">
        <v>5305</v>
      </c>
      <c r="D1319" s="465" t="s">
        <v>26</v>
      </c>
      <c r="E1319" s="439" t="s">
        <v>4036</v>
      </c>
      <c r="F1319" s="414" t="s">
        <v>4039</v>
      </c>
      <c r="G1319" s="446" t="s">
        <v>4038</v>
      </c>
      <c r="H1319" s="414" t="s">
        <v>3625</v>
      </c>
      <c r="I1319" s="413">
        <v>2</v>
      </c>
      <c r="J1319" s="413">
        <v>3</v>
      </c>
      <c r="K1319" s="159">
        <f t="shared" si="97"/>
        <v>6</v>
      </c>
      <c r="L1319" s="139" t="str">
        <f t="shared" si="96"/>
        <v>Düşük Risk</v>
      </c>
      <c r="M1319" s="447" t="s">
        <v>4632</v>
      </c>
      <c r="N1319" s="453" t="s">
        <v>4628</v>
      </c>
      <c r="O1319" s="160"/>
      <c r="P1319" s="160"/>
      <c r="Q1319" s="464" t="s">
        <v>5303</v>
      </c>
      <c r="R1319" s="159">
        <v>1</v>
      </c>
      <c r="S1319" s="159">
        <v>3</v>
      </c>
      <c r="T1319" s="159">
        <f t="shared" si="94"/>
        <v>3</v>
      </c>
      <c r="U1319" s="134" t="str">
        <f t="shared" si="95"/>
        <v>Katlanılabilir Riskler</v>
      </c>
      <c r="V1319" s="162"/>
      <c r="W1319" s="163" t="s">
        <v>136</v>
      </c>
    </row>
    <row r="1320" spans="1:23" ht="135">
      <c r="A1320" s="413">
        <v>2221</v>
      </c>
      <c r="B1320" s="77"/>
      <c r="C1320" s="467" t="s">
        <v>5305</v>
      </c>
      <c r="D1320" s="465" t="s">
        <v>26</v>
      </c>
      <c r="E1320" s="439" t="s">
        <v>4036</v>
      </c>
      <c r="F1320" s="414" t="s">
        <v>3626</v>
      </c>
      <c r="G1320" s="446" t="s">
        <v>4038</v>
      </c>
      <c r="H1320" s="414" t="s">
        <v>4031</v>
      </c>
      <c r="I1320" s="413">
        <v>2</v>
      </c>
      <c r="J1320" s="413">
        <v>5</v>
      </c>
      <c r="K1320" s="159">
        <f t="shared" si="97"/>
        <v>10</v>
      </c>
      <c r="L1320" s="139" t="str">
        <f t="shared" si="96"/>
        <v>Orta Risk</v>
      </c>
      <c r="M1320" s="447" t="s">
        <v>4859</v>
      </c>
      <c r="N1320" s="453" t="s">
        <v>4635</v>
      </c>
      <c r="O1320" s="160"/>
      <c r="P1320" s="160"/>
      <c r="Q1320" s="464" t="s">
        <v>5303</v>
      </c>
      <c r="R1320" s="159">
        <v>1</v>
      </c>
      <c r="S1320" s="159">
        <v>3</v>
      </c>
      <c r="T1320" s="159">
        <f t="shared" si="94"/>
        <v>3</v>
      </c>
      <c r="U1320" s="134" t="str">
        <f t="shared" si="95"/>
        <v>Katlanılabilir Riskler</v>
      </c>
      <c r="V1320" s="162"/>
      <c r="W1320" s="163" t="s">
        <v>136</v>
      </c>
    </row>
    <row r="1321" spans="1:23" ht="135">
      <c r="A1321" s="413">
        <v>2222</v>
      </c>
      <c r="B1321" s="77"/>
      <c r="C1321" s="467" t="s">
        <v>5305</v>
      </c>
      <c r="D1321" s="465" t="s">
        <v>26</v>
      </c>
      <c r="E1321" s="439" t="s">
        <v>4036</v>
      </c>
      <c r="F1321" s="414" t="s">
        <v>4041</v>
      </c>
      <c r="G1321" s="446" t="s">
        <v>4038</v>
      </c>
      <c r="H1321" s="414" t="s">
        <v>3256</v>
      </c>
      <c r="I1321" s="413">
        <v>2</v>
      </c>
      <c r="J1321" s="413">
        <v>3</v>
      </c>
      <c r="K1321" s="159">
        <f t="shared" si="97"/>
        <v>6</v>
      </c>
      <c r="L1321" s="139" t="str">
        <f t="shared" si="96"/>
        <v>Düşük Risk</v>
      </c>
      <c r="M1321" s="447" t="s">
        <v>4860</v>
      </c>
      <c r="N1321" s="453" t="s">
        <v>4635</v>
      </c>
      <c r="O1321" s="160"/>
      <c r="P1321" s="160"/>
      <c r="Q1321" s="464" t="s">
        <v>5303</v>
      </c>
      <c r="R1321" s="159">
        <v>1</v>
      </c>
      <c r="S1321" s="159">
        <v>3</v>
      </c>
      <c r="T1321" s="159">
        <f t="shared" ref="T1321:T1384" si="98">R1321*S1321</f>
        <v>3</v>
      </c>
      <c r="U1321" s="134" t="str">
        <f t="shared" ref="U1321:U1384" si="99">IF(T1321&lt;=2,"Önemsiz Riskler",IF(T1321&lt;=6,"Katlanılabilir Riskler",IF(T1321&lt;=12,"Orta Düzeydeki Riskler",IF(T1321&lt;=20,"Önemli Riskler",IF(T1321&lt;=25,"Kabul Edilemez Riskler")))))</f>
        <v>Katlanılabilir Riskler</v>
      </c>
      <c r="V1321" s="162"/>
      <c r="W1321" s="163" t="s">
        <v>136</v>
      </c>
    </row>
    <row r="1322" spans="1:23" ht="135">
      <c r="A1322" s="413">
        <v>2223</v>
      </c>
      <c r="B1322" s="77"/>
      <c r="C1322" s="467" t="s">
        <v>5305</v>
      </c>
      <c r="D1322" s="465" t="s">
        <v>26</v>
      </c>
      <c r="E1322" s="439" t="s">
        <v>4036</v>
      </c>
      <c r="F1322" s="414" t="s">
        <v>4042</v>
      </c>
      <c r="G1322" s="446" t="s">
        <v>4038</v>
      </c>
      <c r="H1322" s="414" t="s">
        <v>4043</v>
      </c>
      <c r="I1322" s="413">
        <v>2</v>
      </c>
      <c r="J1322" s="413">
        <v>3</v>
      </c>
      <c r="K1322" s="159">
        <f t="shared" si="97"/>
        <v>6</v>
      </c>
      <c r="L1322" s="139" t="str">
        <f t="shared" si="96"/>
        <v>Düşük Risk</v>
      </c>
      <c r="M1322" s="447" t="s">
        <v>4638</v>
      </c>
      <c r="N1322" s="453" t="s">
        <v>4635</v>
      </c>
      <c r="O1322" s="160"/>
      <c r="P1322" s="160"/>
      <c r="Q1322" s="464" t="s">
        <v>5303</v>
      </c>
      <c r="R1322" s="159">
        <v>1</v>
      </c>
      <c r="S1322" s="159">
        <v>3</v>
      </c>
      <c r="T1322" s="159">
        <f t="shared" si="98"/>
        <v>3</v>
      </c>
      <c r="U1322" s="134" t="str">
        <f t="shared" si="99"/>
        <v>Katlanılabilir Riskler</v>
      </c>
      <c r="V1322" s="162"/>
      <c r="W1322" s="163" t="s">
        <v>136</v>
      </c>
    </row>
    <row r="1323" spans="1:23" ht="135">
      <c r="A1323" s="413">
        <v>2224</v>
      </c>
      <c r="B1323" s="77"/>
      <c r="C1323" s="467" t="s">
        <v>5305</v>
      </c>
      <c r="D1323" s="465" t="s">
        <v>26</v>
      </c>
      <c r="E1323" s="439" t="s">
        <v>4036</v>
      </c>
      <c r="F1323" s="414" t="s">
        <v>4044</v>
      </c>
      <c r="G1323" s="446" t="s">
        <v>4038</v>
      </c>
      <c r="H1323" s="414" t="s">
        <v>4031</v>
      </c>
      <c r="I1323" s="413">
        <v>2</v>
      </c>
      <c r="J1323" s="413">
        <v>5</v>
      </c>
      <c r="K1323" s="159">
        <f t="shared" si="97"/>
        <v>10</v>
      </c>
      <c r="L1323" s="139" t="str">
        <f t="shared" si="96"/>
        <v>Orta Risk</v>
      </c>
      <c r="M1323" s="447" t="s">
        <v>4861</v>
      </c>
      <c r="N1323" s="453" t="s">
        <v>4635</v>
      </c>
      <c r="O1323" s="160"/>
      <c r="P1323" s="160"/>
      <c r="Q1323" s="464" t="s">
        <v>5303</v>
      </c>
      <c r="R1323" s="159">
        <v>1</v>
      </c>
      <c r="S1323" s="159">
        <v>3</v>
      </c>
      <c r="T1323" s="159">
        <f t="shared" si="98"/>
        <v>3</v>
      </c>
      <c r="U1323" s="134" t="str">
        <f t="shared" si="99"/>
        <v>Katlanılabilir Riskler</v>
      </c>
      <c r="V1323" s="162"/>
      <c r="W1323" s="163" t="s">
        <v>136</v>
      </c>
    </row>
    <row r="1324" spans="1:23" ht="135">
      <c r="A1324" s="413">
        <v>2225</v>
      </c>
      <c r="B1324" s="77"/>
      <c r="C1324" s="467" t="s">
        <v>5305</v>
      </c>
      <c r="D1324" s="465" t="s">
        <v>26</v>
      </c>
      <c r="E1324" s="439" t="s">
        <v>4036</v>
      </c>
      <c r="F1324" s="414" t="s">
        <v>4044</v>
      </c>
      <c r="G1324" s="446" t="s">
        <v>4038</v>
      </c>
      <c r="H1324" s="414" t="s">
        <v>4031</v>
      </c>
      <c r="I1324" s="413">
        <v>2</v>
      </c>
      <c r="J1324" s="413">
        <v>5</v>
      </c>
      <c r="K1324" s="159">
        <f t="shared" si="97"/>
        <v>10</v>
      </c>
      <c r="L1324" s="139" t="str">
        <f t="shared" si="96"/>
        <v>Orta Risk</v>
      </c>
      <c r="M1324" s="447" t="s">
        <v>4640</v>
      </c>
      <c r="N1324" s="453" t="s">
        <v>4635</v>
      </c>
      <c r="O1324" s="160"/>
      <c r="P1324" s="160"/>
      <c r="Q1324" s="464" t="s">
        <v>5303</v>
      </c>
      <c r="R1324" s="159">
        <v>1</v>
      </c>
      <c r="S1324" s="159">
        <v>3</v>
      </c>
      <c r="T1324" s="159">
        <f t="shared" si="98"/>
        <v>3</v>
      </c>
      <c r="U1324" s="134" t="str">
        <f t="shared" si="99"/>
        <v>Katlanılabilir Riskler</v>
      </c>
      <c r="V1324" s="162"/>
      <c r="W1324" s="163" t="s">
        <v>136</v>
      </c>
    </row>
    <row r="1325" spans="1:23" ht="135">
      <c r="A1325" s="413">
        <v>2226</v>
      </c>
      <c r="B1325" s="77"/>
      <c r="C1325" s="467" t="s">
        <v>5305</v>
      </c>
      <c r="D1325" s="465" t="s">
        <v>26</v>
      </c>
      <c r="E1325" s="441" t="s">
        <v>4045</v>
      </c>
      <c r="F1325" s="429" t="s">
        <v>4046</v>
      </c>
      <c r="G1325" s="446" t="s">
        <v>4038</v>
      </c>
      <c r="H1325" s="429" t="s">
        <v>4047</v>
      </c>
      <c r="I1325" s="430" t="s">
        <v>4048</v>
      </c>
      <c r="J1325" s="430" t="s">
        <v>4049</v>
      </c>
      <c r="K1325" s="159">
        <f t="shared" si="97"/>
        <v>20</v>
      </c>
      <c r="L1325" s="139" t="str">
        <f t="shared" si="96"/>
        <v>Yüksek Seviye</v>
      </c>
      <c r="M1325" s="456" t="s">
        <v>4862</v>
      </c>
      <c r="N1325" s="453" t="s">
        <v>4635</v>
      </c>
      <c r="O1325" s="160"/>
      <c r="P1325" s="160"/>
      <c r="Q1325" s="464" t="s">
        <v>5303</v>
      </c>
      <c r="R1325" s="159">
        <v>1</v>
      </c>
      <c r="S1325" s="159">
        <v>3</v>
      </c>
      <c r="T1325" s="159">
        <f t="shared" si="98"/>
        <v>3</v>
      </c>
      <c r="U1325" s="134" t="str">
        <f t="shared" si="99"/>
        <v>Katlanılabilir Riskler</v>
      </c>
      <c r="V1325" s="162"/>
      <c r="W1325" s="163" t="s">
        <v>136</v>
      </c>
    </row>
    <row r="1326" spans="1:23" ht="135">
      <c r="A1326" s="413">
        <v>2227</v>
      </c>
      <c r="B1326" s="77"/>
      <c r="C1326" s="467" t="s">
        <v>5305</v>
      </c>
      <c r="D1326" s="465" t="s">
        <v>26</v>
      </c>
      <c r="E1326" s="441" t="s">
        <v>4045</v>
      </c>
      <c r="F1326" s="429" t="s">
        <v>4050</v>
      </c>
      <c r="G1326" s="446" t="s">
        <v>4038</v>
      </c>
      <c r="H1326" s="429" t="s">
        <v>4047</v>
      </c>
      <c r="I1326" s="430" t="s">
        <v>4048</v>
      </c>
      <c r="J1326" s="430" t="s">
        <v>4049</v>
      </c>
      <c r="K1326" s="159">
        <f t="shared" si="97"/>
        <v>20</v>
      </c>
      <c r="L1326" s="139" t="str">
        <f t="shared" si="96"/>
        <v>Yüksek Seviye</v>
      </c>
      <c r="M1326" s="456" t="s">
        <v>4863</v>
      </c>
      <c r="N1326" s="453" t="s">
        <v>4691</v>
      </c>
      <c r="O1326" s="160"/>
      <c r="P1326" s="160"/>
      <c r="Q1326" s="464" t="s">
        <v>5303</v>
      </c>
      <c r="R1326" s="159">
        <v>1</v>
      </c>
      <c r="S1326" s="159">
        <v>3</v>
      </c>
      <c r="T1326" s="159">
        <f t="shared" si="98"/>
        <v>3</v>
      </c>
      <c r="U1326" s="134" t="str">
        <f t="shared" si="99"/>
        <v>Katlanılabilir Riskler</v>
      </c>
      <c r="V1326" s="162"/>
      <c r="W1326" s="163" t="s">
        <v>136</v>
      </c>
    </row>
    <row r="1327" spans="1:23" ht="135">
      <c r="A1327" s="413">
        <v>2228</v>
      </c>
      <c r="B1327" s="77"/>
      <c r="C1327" s="467" t="s">
        <v>5305</v>
      </c>
      <c r="D1327" s="465" t="s">
        <v>26</v>
      </c>
      <c r="E1327" s="441" t="s">
        <v>4045</v>
      </c>
      <c r="F1327" s="429" t="s">
        <v>3736</v>
      </c>
      <c r="G1327" s="446" t="s">
        <v>4038</v>
      </c>
      <c r="H1327" s="429" t="s">
        <v>4051</v>
      </c>
      <c r="I1327" s="430" t="s">
        <v>4048</v>
      </c>
      <c r="J1327" s="430" t="s">
        <v>4049</v>
      </c>
      <c r="K1327" s="159">
        <f t="shared" si="97"/>
        <v>20</v>
      </c>
      <c r="L1327" s="139" t="str">
        <f t="shared" si="96"/>
        <v>Yüksek Seviye</v>
      </c>
      <c r="M1327" s="456" t="s">
        <v>4864</v>
      </c>
      <c r="N1327" s="453" t="s">
        <v>4691</v>
      </c>
      <c r="O1327" s="160"/>
      <c r="P1327" s="160"/>
      <c r="Q1327" s="464" t="s">
        <v>5303</v>
      </c>
      <c r="R1327" s="159">
        <v>1</v>
      </c>
      <c r="S1327" s="159">
        <v>3</v>
      </c>
      <c r="T1327" s="159">
        <f t="shared" si="98"/>
        <v>3</v>
      </c>
      <c r="U1327" s="134" t="str">
        <f t="shared" si="99"/>
        <v>Katlanılabilir Riskler</v>
      </c>
      <c r="V1327" s="162"/>
      <c r="W1327" s="163" t="s">
        <v>136</v>
      </c>
    </row>
    <row r="1328" spans="1:23" ht="135">
      <c r="A1328" s="413">
        <v>2229</v>
      </c>
      <c r="B1328" s="77"/>
      <c r="C1328" s="467" t="s">
        <v>5305</v>
      </c>
      <c r="D1328" s="465" t="s">
        <v>26</v>
      </c>
      <c r="E1328" s="441" t="s">
        <v>4045</v>
      </c>
      <c r="F1328" s="429" t="s">
        <v>4052</v>
      </c>
      <c r="G1328" s="446" t="s">
        <v>4038</v>
      </c>
      <c r="H1328" s="429" t="s">
        <v>4053</v>
      </c>
      <c r="I1328" s="430" t="s">
        <v>4048</v>
      </c>
      <c r="J1328" s="430" t="s">
        <v>4049</v>
      </c>
      <c r="K1328" s="159">
        <f t="shared" si="97"/>
        <v>20</v>
      </c>
      <c r="L1328" s="139" t="str">
        <f t="shared" si="96"/>
        <v>Yüksek Seviye</v>
      </c>
      <c r="M1328" s="456" t="s">
        <v>4865</v>
      </c>
      <c r="N1328" s="453" t="s">
        <v>4691</v>
      </c>
      <c r="O1328" s="160"/>
      <c r="P1328" s="160"/>
      <c r="Q1328" s="464" t="s">
        <v>5303</v>
      </c>
      <c r="R1328" s="159">
        <v>1</v>
      </c>
      <c r="S1328" s="159">
        <v>3</v>
      </c>
      <c r="T1328" s="159">
        <f t="shared" si="98"/>
        <v>3</v>
      </c>
      <c r="U1328" s="134" t="str">
        <f t="shared" si="99"/>
        <v>Katlanılabilir Riskler</v>
      </c>
      <c r="V1328" s="162"/>
      <c r="W1328" s="163" t="s">
        <v>136</v>
      </c>
    </row>
    <row r="1329" spans="1:23" ht="135">
      <c r="A1329" s="413">
        <v>2230</v>
      </c>
      <c r="B1329" s="77"/>
      <c r="C1329" s="467" t="s">
        <v>5305</v>
      </c>
      <c r="D1329" s="465" t="s">
        <v>26</v>
      </c>
      <c r="E1329" s="441" t="s">
        <v>4045</v>
      </c>
      <c r="F1329" s="429" t="s">
        <v>4054</v>
      </c>
      <c r="G1329" s="446" t="s">
        <v>4038</v>
      </c>
      <c r="H1329" s="429" t="s">
        <v>4055</v>
      </c>
      <c r="I1329" s="430">
        <v>2</v>
      </c>
      <c r="J1329" s="430" t="s">
        <v>4048</v>
      </c>
      <c r="K1329" s="159">
        <f t="shared" si="97"/>
        <v>8</v>
      </c>
      <c r="L1329" s="139" t="str">
        <f t="shared" si="96"/>
        <v>Orta Risk</v>
      </c>
      <c r="M1329" s="456" t="s">
        <v>4866</v>
      </c>
      <c r="N1329" s="453" t="s">
        <v>4635</v>
      </c>
      <c r="O1329" s="160"/>
      <c r="P1329" s="160"/>
      <c r="Q1329" s="464" t="s">
        <v>5303</v>
      </c>
      <c r="R1329" s="159">
        <v>1</v>
      </c>
      <c r="S1329" s="159">
        <v>3</v>
      </c>
      <c r="T1329" s="159">
        <f t="shared" si="98"/>
        <v>3</v>
      </c>
      <c r="U1329" s="134" t="str">
        <f t="shared" si="99"/>
        <v>Katlanılabilir Riskler</v>
      </c>
      <c r="V1329" s="162"/>
      <c r="W1329" s="163" t="s">
        <v>136</v>
      </c>
    </row>
    <row r="1330" spans="1:23" ht="135">
      <c r="A1330" s="413">
        <v>2231</v>
      </c>
      <c r="B1330" s="77"/>
      <c r="C1330" s="467" t="s">
        <v>5305</v>
      </c>
      <c r="D1330" s="465" t="s">
        <v>26</v>
      </c>
      <c r="E1330" s="441" t="s">
        <v>4045</v>
      </c>
      <c r="F1330" s="429" t="s">
        <v>4056</v>
      </c>
      <c r="G1330" s="446" t="s">
        <v>4038</v>
      </c>
      <c r="H1330" s="429" t="s">
        <v>4057</v>
      </c>
      <c r="I1330" s="430">
        <v>2</v>
      </c>
      <c r="J1330" s="430" t="s">
        <v>4048</v>
      </c>
      <c r="K1330" s="159">
        <f t="shared" si="97"/>
        <v>8</v>
      </c>
      <c r="L1330" s="139" t="str">
        <f t="shared" si="96"/>
        <v>Orta Risk</v>
      </c>
      <c r="M1330" s="456" t="s">
        <v>4867</v>
      </c>
      <c r="N1330" s="453" t="s">
        <v>4691</v>
      </c>
      <c r="O1330" s="160"/>
      <c r="P1330" s="160"/>
      <c r="Q1330" s="464" t="s">
        <v>5303</v>
      </c>
      <c r="R1330" s="159">
        <v>1</v>
      </c>
      <c r="S1330" s="159">
        <v>3</v>
      </c>
      <c r="T1330" s="159">
        <f t="shared" si="98"/>
        <v>3</v>
      </c>
      <c r="U1330" s="134" t="str">
        <f t="shared" si="99"/>
        <v>Katlanılabilir Riskler</v>
      </c>
      <c r="V1330" s="162"/>
      <c r="W1330" s="163" t="s">
        <v>136</v>
      </c>
    </row>
    <row r="1331" spans="1:23" ht="135">
      <c r="A1331" s="413">
        <v>2232</v>
      </c>
      <c r="B1331" s="77"/>
      <c r="C1331" s="467" t="s">
        <v>5305</v>
      </c>
      <c r="D1331" s="465" t="s">
        <v>26</v>
      </c>
      <c r="E1331" s="441" t="s">
        <v>4045</v>
      </c>
      <c r="F1331" s="429" t="s">
        <v>4052</v>
      </c>
      <c r="G1331" s="446" t="s">
        <v>4038</v>
      </c>
      <c r="H1331" s="429" t="s">
        <v>4053</v>
      </c>
      <c r="I1331" s="430">
        <v>2</v>
      </c>
      <c r="J1331" s="430" t="s">
        <v>4048</v>
      </c>
      <c r="K1331" s="159">
        <f t="shared" si="97"/>
        <v>8</v>
      </c>
      <c r="L1331" s="139" t="str">
        <f t="shared" si="96"/>
        <v>Orta Risk</v>
      </c>
      <c r="M1331" s="456" t="s">
        <v>4868</v>
      </c>
      <c r="N1331" s="453" t="s">
        <v>4814</v>
      </c>
      <c r="O1331" s="160"/>
      <c r="P1331" s="160"/>
      <c r="Q1331" s="464" t="s">
        <v>5303</v>
      </c>
      <c r="R1331" s="159">
        <v>1</v>
      </c>
      <c r="S1331" s="159">
        <v>3</v>
      </c>
      <c r="T1331" s="159">
        <f t="shared" si="98"/>
        <v>3</v>
      </c>
      <c r="U1331" s="134" t="str">
        <f t="shared" si="99"/>
        <v>Katlanılabilir Riskler</v>
      </c>
      <c r="V1331" s="162"/>
      <c r="W1331" s="163" t="s">
        <v>136</v>
      </c>
    </row>
    <row r="1332" spans="1:23" ht="135">
      <c r="A1332" s="413">
        <v>2233</v>
      </c>
      <c r="B1332" s="77"/>
      <c r="C1332" s="467" t="s">
        <v>5305</v>
      </c>
      <c r="D1332" s="465" t="s">
        <v>26</v>
      </c>
      <c r="E1332" s="441" t="s">
        <v>4045</v>
      </c>
      <c r="F1332" s="429" t="s">
        <v>4058</v>
      </c>
      <c r="G1332" s="446" t="s">
        <v>4038</v>
      </c>
      <c r="H1332" s="429" t="s">
        <v>4053</v>
      </c>
      <c r="I1332" s="430">
        <v>2</v>
      </c>
      <c r="J1332" s="430" t="s">
        <v>4048</v>
      </c>
      <c r="K1332" s="159">
        <f t="shared" si="97"/>
        <v>8</v>
      </c>
      <c r="L1332" s="139" t="str">
        <f t="shared" si="96"/>
        <v>Orta Risk</v>
      </c>
      <c r="M1332" s="456" t="s">
        <v>4869</v>
      </c>
      <c r="N1332" s="453" t="s">
        <v>4814</v>
      </c>
      <c r="O1332" s="160"/>
      <c r="P1332" s="160"/>
      <c r="Q1332" s="464" t="s">
        <v>5303</v>
      </c>
      <c r="R1332" s="159">
        <v>1</v>
      </c>
      <c r="S1332" s="159">
        <v>3</v>
      </c>
      <c r="T1332" s="159">
        <f t="shared" si="98"/>
        <v>3</v>
      </c>
      <c r="U1332" s="134" t="str">
        <f t="shared" si="99"/>
        <v>Katlanılabilir Riskler</v>
      </c>
      <c r="V1332" s="162"/>
      <c r="W1332" s="163" t="s">
        <v>136</v>
      </c>
    </row>
    <row r="1333" spans="1:23" ht="135">
      <c r="A1333" s="413">
        <v>2234</v>
      </c>
      <c r="B1333" s="77"/>
      <c r="C1333" s="467" t="s">
        <v>5305</v>
      </c>
      <c r="D1333" s="465" t="s">
        <v>26</v>
      </c>
      <c r="E1333" s="441" t="s">
        <v>4045</v>
      </c>
      <c r="F1333" s="429" t="s">
        <v>4058</v>
      </c>
      <c r="G1333" s="446" t="s">
        <v>4038</v>
      </c>
      <c r="H1333" s="429" t="s">
        <v>4059</v>
      </c>
      <c r="I1333" s="430">
        <v>2</v>
      </c>
      <c r="J1333" s="430" t="s">
        <v>4048</v>
      </c>
      <c r="K1333" s="159">
        <f t="shared" si="97"/>
        <v>8</v>
      </c>
      <c r="L1333" s="139" t="str">
        <f t="shared" si="96"/>
        <v>Orta Risk</v>
      </c>
      <c r="M1333" s="456" t="s">
        <v>4870</v>
      </c>
      <c r="N1333" s="453" t="s">
        <v>4814</v>
      </c>
      <c r="O1333" s="160"/>
      <c r="P1333" s="160"/>
      <c r="Q1333" s="464" t="s">
        <v>5303</v>
      </c>
      <c r="R1333" s="159">
        <v>1</v>
      </c>
      <c r="S1333" s="159">
        <v>3</v>
      </c>
      <c r="T1333" s="159">
        <f t="shared" si="98"/>
        <v>3</v>
      </c>
      <c r="U1333" s="134" t="str">
        <f t="shared" si="99"/>
        <v>Katlanılabilir Riskler</v>
      </c>
      <c r="V1333" s="162"/>
      <c r="W1333" s="163" t="s">
        <v>136</v>
      </c>
    </row>
    <row r="1334" spans="1:23" ht="135">
      <c r="A1334" s="413">
        <v>2235</v>
      </c>
      <c r="B1334" s="77"/>
      <c r="C1334" s="467" t="s">
        <v>5305</v>
      </c>
      <c r="D1334" s="465" t="s">
        <v>26</v>
      </c>
      <c r="E1334" s="441" t="s">
        <v>4045</v>
      </c>
      <c r="F1334" s="429" t="s">
        <v>4058</v>
      </c>
      <c r="G1334" s="446" t="s">
        <v>4038</v>
      </c>
      <c r="H1334" s="429" t="s">
        <v>4053</v>
      </c>
      <c r="I1334" s="430">
        <v>2</v>
      </c>
      <c r="J1334" s="430" t="s">
        <v>4048</v>
      </c>
      <c r="K1334" s="159">
        <f t="shared" si="97"/>
        <v>8</v>
      </c>
      <c r="L1334" s="139" t="str">
        <f t="shared" si="96"/>
        <v>Orta Risk</v>
      </c>
      <c r="M1334" s="456" t="s">
        <v>4871</v>
      </c>
      <c r="N1334" s="453" t="s">
        <v>4814</v>
      </c>
      <c r="O1334" s="160"/>
      <c r="P1334" s="160"/>
      <c r="Q1334" s="464" t="s">
        <v>5303</v>
      </c>
      <c r="R1334" s="159">
        <v>1</v>
      </c>
      <c r="S1334" s="159">
        <v>3</v>
      </c>
      <c r="T1334" s="159">
        <f t="shared" si="98"/>
        <v>3</v>
      </c>
      <c r="U1334" s="134" t="str">
        <f t="shared" si="99"/>
        <v>Katlanılabilir Riskler</v>
      </c>
      <c r="V1334" s="162"/>
      <c r="W1334" s="163" t="s">
        <v>136</v>
      </c>
    </row>
    <row r="1335" spans="1:23" ht="135">
      <c r="A1335" s="413">
        <v>2236</v>
      </c>
      <c r="B1335" s="77"/>
      <c r="C1335" s="467" t="s">
        <v>5305</v>
      </c>
      <c r="D1335" s="465" t="s">
        <v>26</v>
      </c>
      <c r="E1335" s="441" t="s">
        <v>4045</v>
      </c>
      <c r="F1335" s="429" t="s">
        <v>4056</v>
      </c>
      <c r="G1335" s="446" t="s">
        <v>4038</v>
      </c>
      <c r="H1335" s="429" t="s">
        <v>3735</v>
      </c>
      <c r="I1335" s="430">
        <v>3</v>
      </c>
      <c r="J1335" s="430" t="s">
        <v>4048</v>
      </c>
      <c r="K1335" s="159">
        <f t="shared" si="97"/>
        <v>12</v>
      </c>
      <c r="L1335" s="139" t="str">
        <f t="shared" si="96"/>
        <v>Orta Risk</v>
      </c>
      <c r="M1335" s="456" t="s">
        <v>4872</v>
      </c>
      <c r="N1335" s="453" t="s">
        <v>4635</v>
      </c>
      <c r="O1335" s="160"/>
      <c r="P1335" s="160"/>
      <c r="Q1335" s="464" t="s">
        <v>5303</v>
      </c>
      <c r="R1335" s="159">
        <v>1</v>
      </c>
      <c r="S1335" s="159">
        <v>3</v>
      </c>
      <c r="T1335" s="159">
        <f t="shared" si="98"/>
        <v>3</v>
      </c>
      <c r="U1335" s="134" t="str">
        <f t="shared" si="99"/>
        <v>Katlanılabilir Riskler</v>
      </c>
      <c r="V1335" s="162"/>
      <c r="W1335" s="163" t="s">
        <v>136</v>
      </c>
    </row>
    <row r="1336" spans="1:23" ht="135">
      <c r="A1336" s="413">
        <v>2237</v>
      </c>
      <c r="B1336" s="77"/>
      <c r="C1336" s="467" t="s">
        <v>5305</v>
      </c>
      <c r="D1336" s="465" t="s">
        <v>26</v>
      </c>
      <c r="E1336" s="441" t="s">
        <v>4045</v>
      </c>
      <c r="F1336" s="429" t="s">
        <v>4058</v>
      </c>
      <c r="G1336" s="446" t="s">
        <v>4038</v>
      </c>
      <c r="H1336" s="429" t="s">
        <v>4057</v>
      </c>
      <c r="I1336" s="430">
        <v>3</v>
      </c>
      <c r="J1336" s="430" t="s">
        <v>4048</v>
      </c>
      <c r="K1336" s="159">
        <f t="shared" si="97"/>
        <v>12</v>
      </c>
      <c r="L1336" s="139" t="str">
        <f t="shared" si="96"/>
        <v>Orta Risk</v>
      </c>
      <c r="M1336" s="456" t="s">
        <v>4873</v>
      </c>
      <c r="N1336" s="453" t="s">
        <v>4814</v>
      </c>
      <c r="O1336" s="160"/>
      <c r="P1336" s="160"/>
      <c r="Q1336" s="464" t="s">
        <v>5303</v>
      </c>
      <c r="R1336" s="159">
        <v>1</v>
      </c>
      <c r="S1336" s="159">
        <v>3</v>
      </c>
      <c r="T1336" s="159">
        <f t="shared" si="98"/>
        <v>3</v>
      </c>
      <c r="U1336" s="134" t="str">
        <f t="shared" si="99"/>
        <v>Katlanılabilir Riskler</v>
      </c>
      <c r="V1336" s="162"/>
      <c r="W1336" s="163" t="s">
        <v>136</v>
      </c>
    </row>
    <row r="1337" spans="1:23" ht="135">
      <c r="A1337" s="413">
        <v>2238</v>
      </c>
      <c r="B1337" s="77"/>
      <c r="C1337" s="467" t="s">
        <v>5305</v>
      </c>
      <c r="D1337" s="465" t="s">
        <v>26</v>
      </c>
      <c r="E1337" s="441" t="s">
        <v>4045</v>
      </c>
      <c r="F1337" s="429" t="s">
        <v>4056</v>
      </c>
      <c r="G1337" s="446" t="s">
        <v>4038</v>
      </c>
      <c r="H1337" s="429" t="s">
        <v>4057</v>
      </c>
      <c r="I1337" s="430">
        <v>3</v>
      </c>
      <c r="J1337" s="430" t="s">
        <v>4048</v>
      </c>
      <c r="K1337" s="159">
        <f t="shared" si="97"/>
        <v>12</v>
      </c>
      <c r="L1337" s="139" t="str">
        <f t="shared" si="96"/>
        <v>Orta Risk</v>
      </c>
      <c r="M1337" s="456" t="s">
        <v>4874</v>
      </c>
      <c r="N1337" s="453" t="s">
        <v>4691</v>
      </c>
      <c r="O1337" s="160"/>
      <c r="P1337" s="160"/>
      <c r="Q1337" s="464" t="s">
        <v>5303</v>
      </c>
      <c r="R1337" s="159">
        <v>1</v>
      </c>
      <c r="S1337" s="159">
        <v>3</v>
      </c>
      <c r="T1337" s="159">
        <f t="shared" si="98"/>
        <v>3</v>
      </c>
      <c r="U1337" s="134" t="str">
        <f t="shared" si="99"/>
        <v>Katlanılabilir Riskler</v>
      </c>
      <c r="V1337" s="162"/>
      <c r="W1337" s="163" t="s">
        <v>136</v>
      </c>
    </row>
    <row r="1338" spans="1:23" ht="135">
      <c r="A1338" s="413">
        <v>2239</v>
      </c>
      <c r="B1338" s="77"/>
      <c r="C1338" s="467" t="s">
        <v>5305</v>
      </c>
      <c r="D1338" s="465" t="s">
        <v>26</v>
      </c>
      <c r="E1338" s="441" t="s">
        <v>4045</v>
      </c>
      <c r="F1338" s="429" t="s">
        <v>4058</v>
      </c>
      <c r="G1338" s="446" t="s">
        <v>4038</v>
      </c>
      <c r="H1338" s="429" t="s">
        <v>4060</v>
      </c>
      <c r="I1338" s="430">
        <v>2</v>
      </c>
      <c r="J1338" s="430" t="s">
        <v>4048</v>
      </c>
      <c r="K1338" s="159">
        <f t="shared" si="97"/>
        <v>8</v>
      </c>
      <c r="L1338" s="139" t="str">
        <f t="shared" si="96"/>
        <v>Orta Risk</v>
      </c>
      <c r="M1338" s="456" t="s">
        <v>4875</v>
      </c>
      <c r="N1338" s="453" t="s">
        <v>4814</v>
      </c>
      <c r="O1338" s="160"/>
      <c r="P1338" s="160"/>
      <c r="Q1338" s="464" t="s">
        <v>5303</v>
      </c>
      <c r="R1338" s="159">
        <v>1</v>
      </c>
      <c r="S1338" s="159">
        <v>3</v>
      </c>
      <c r="T1338" s="159">
        <f t="shared" si="98"/>
        <v>3</v>
      </c>
      <c r="U1338" s="134" t="str">
        <f t="shared" si="99"/>
        <v>Katlanılabilir Riskler</v>
      </c>
      <c r="V1338" s="162"/>
      <c r="W1338" s="163" t="s">
        <v>136</v>
      </c>
    </row>
    <row r="1339" spans="1:23" ht="135">
      <c r="A1339" s="413">
        <v>2240</v>
      </c>
      <c r="B1339" s="77"/>
      <c r="C1339" s="467" t="s">
        <v>5305</v>
      </c>
      <c r="D1339" s="465" t="s">
        <v>26</v>
      </c>
      <c r="E1339" s="441" t="s">
        <v>4045</v>
      </c>
      <c r="F1339" s="429" t="s">
        <v>4061</v>
      </c>
      <c r="G1339" s="446" t="s">
        <v>4038</v>
      </c>
      <c r="H1339" s="429" t="s">
        <v>4062</v>
      </c>
      <c r="I1339" s="430">
        <v>2</v>
      </c>
      <c r="J1339" s="430" t="s">
        <v>4048</v>
      </c>
      <c r="K1339" s="159">
        <f t="shared" si="97"/>
        <v>8</v>
      </c>
      <c r="L1339" s="139" t="str">
        <f t="shared" si="96"/>
        <v>Orta Risk</v>
      </c>
      <c r="M1339" s="456" t="s">
        <v>4876</v>
      </c>
      <c r="N1339" s="453" t="s">
        <v>4877</v>
      </c>
      <c r="O1339" s="160"/>
      <c r="P1339" s="160"/>
      <c r="Q1339" s="464" t="s">
        <v>5303</v>
      </c>
      <c r="R1339" s="159">
        <v>1</v>
      </c>
      <c r="S1339" s="159">
        <v>3</v>
      </c>
      <c r="T1339" s="159">
        <f t="shared" si="98"/>
        <v>3</v>
      </c>
      <c r="U1339" s="134" t="str">
        <f t="shared" si="99"/>
        <v>Katlanılabilir Riskler</v>
      </c>
      <c r="V1339" s="162"/>
      <c r="W1339" s="163" t="s">
        <v>136</v>
      </c>
    </row>
    <row r="1340" spans="1:23" ht="135">
      <c r="A1340" s="413">
        <v>2241</v>
      </c>
      <c r="B1340" s="77"/>
      <c r="C1340" s="467" t="s">
        <v>5305</v>
      </c>
      <c r="D1340" s="465" t="s">
        <v>26</v>
      </c>
      <c r="E1340" s="441" t="s">
        <v>4045</v>
      </c>
      <c r="F1340" s="429" t="s">
        <v>4063</v>
      </c>
      <c r="G1340" s="446" t="s">
        <v>4038</v>
      </c>
      <c r="H1340" s="429" t="s">
        <v>4064</v>
      </c>
      <c r="I1340" s="430">
        <v>2</v>
      </c>
      <c r="J1340" s="430" t="s">
        <v>4048</v>
      </c>
      <c r="K1340" s="159">
        <f t="shared" si="97"/>
        <v>8</v>
      </c>
      <c r="L1340" s="139" t="str">
        <f t="shared" si="96"/>
        <v>Orta Risk</v>
      </c>
      <c r="M1340" s="456" t="s">
        <v>4878</v>
      </c>
      <c r="N1340" s="453" t="s">
        <v>4691</v>
      </c>
      <c r="O1340" s="160"/>
      <c r="P1340" s="160"/>
      <c r="Q1340" s="464" t="s">
        <v>5303</v>
      </c>
      <c r="R1340" s="159">
        <v>1</v>
      </c>
      <c r="S1340" s="159">
        <v>3</v>
      </c>
      <c r="T1340" s="159">
        <f t="shared" si="98"/>
        <v>3</v>
      </c>
      <c r="U1340" s="134" t="str">
        <f t="shared" si="99"/>
        <v>Katlanılabilir Riskler</v>
      </c>
      <c r="V1340" s="162"/>
      <c r="W1340" s="163" t="s">
        <v>136</v>
      </c>
    </row>
    <row r="1341" spans="1:23" ht="135">
      <c r="A1341" s="413">
        <v>2242</v>
      </c>
      <c r="B1341" s="77"/>
      <c r="C1341" s="467" t="s">
        <v>5305</v>
      </c>
      <c r="D1341" s="465" t="s">
        <v>26</v>
      </c>
      <c r="E1341" s="441" t="s">
        <v>4045</v>
      </c>
      <c r="F1341" s="429" t="s">
        <v>4061</v>
      </c>
      <c r="G1341" s="446" t="s">
        <v>4038</v>
      </c>
      <c r="H1341" s="429" t="s">
        <v>4065</v>
      </c>
      <c r="I1341" s="430">
        <v>1</v>
      </c>
      <c r="J1341" s="430" t="s">
        <v>4048</v>
      </c>
      <c r="K1341" s="159">
        <f t="shared" si="97"/>
        <v>4</v>
      </c>
      <c r="L1341" s="139" t="str">
        <f t="shared" si="96"/>
        <v>Düşük Risk</v>
      </c>
      <c r="M1341" s="456" t="s">
        <v>4879</v>
      </c>
      <c r="N1341" s="453" t="s">
        <v>4880</v>
      </c>
      <c r="O1341" s="160"/>
      <c r="P1341" s="160"/>
      <c r="Q1341" s="464" t="s">
        <v>5303</v>
      </c>
      <c r="R1341" s="159">
        <v>1</v>
      </c>
      <c r="S1341" s="159">
        <v>3</v>
      </c>
      <c r="T1341" s="159">
        <f t="shared" si="98"/>
        <v>3</v>
      </c>
      <c r="U1341" s="134" t="str">
        <f t="shared" si="99"/>
        <v>Katlanılabilir Riskler</v>
      </c>
      <c r="V1341" s="162"/>
      <c r="W1341" s="163" t="s">
        <v>136</v>
      </c>
    </row>
    <row r="1342" spans="1:23" ht="135">
      <c r="A1342" s="413">
        <v>2243</v>
      </c>
      <c r="B1342" s="77"/>
      <c r="C1342" s="467" t="s">
        <v>5305</v>
      </c>
      <c r="D1342" s="465" t="s">
        <v>26</v>
      </c>
      <c r="E1342" s="441" t="s">
        <v>4045</v>
      </c>
      <c r="F1342" s="431" t="s">
        <v>3281</v>
      </c>
      <c r="G1342" s="446" t="s">
        <v>4038</v>
      </c>
      <c r="H1342" s="429" t="s">
        <v>4066</v>
      </c>
      <c r="I1342" s="430">
        <v>1</v>
      </c>
      <c r="J1342" s="430">
        <v>4</v>
      </c>
      <c r="K1342" s="159">
        <f t="shared" si="97"/>
        <v>4</v>
      </c>
      <c r="L1342" s="139" t="str">
        <f t="shared" si="96"/>
        <v>Düşük Risk</v>
      </c>
      <c r="M1342" s="456" t="s">
        <v>4881</v>
      </c>
      <c r="N1342" s="453" t="s">
        <v>4882</v>
      </c>
      <c r="O1342" s="160"/>
      <c r="P1342" s="160"/>
      <c r="Q1342" s="464" t="s">
        <v>5303</v>
      </c>
      <c r="R1342" s="159">
        <v>1</v>
      </c>
      <c r="S1342" s="159">
        <v>3</v>
      </c>
      <c r="T1342" s="159">
        <f t="shared" si="98"/>
        <v>3</v>
      </c>
      <c r="U1342" s="134" t="str">
        <f t="shared" si="99"/>
        <v>Katlanılabilir Riskler</v>
      </c>
      <c r="V1342" s="162"/>
      <c r="W1342" s="163" t="s">
        <v>136</v>
      </c>
    </row>
    <row r="1343" spans="1:23" ht="135">
      <c r="A1343" s="413">
        <v>2244</v>
      </c>
      <c r="B1343" s="77"/>
      <c r="C1343" s="467" t="s">
        <v>5305</v>
      </c>
      <c r="D1343" s="465" t="s">
        <v>26</v>
      </c>
      <c r="E1343" s="441" t="s">
        <v>4045</v>
      </c>
      <c r="F1343" s="431" t="s">
        <v>4067</v>
      </c>
      <c r="G1343" s="446" t="s">
        <v>4038</v>
      </c>
      <c r="H1343" s="429" t="s">
        <v>4068</v>
      </c>
      <c r="I1343" s="430">
        <v>1</v>
      </c>
      <c r="J1343" s="430">
        <v>4</v>
      </c>
      <c r="K1343" s="159">
        <f t="shared" si="97"/>
        <v>4</v>
      </c>
      <c r="L1343" s="139" t="str">
        <f t="shared" si="96"/>
        <v>Düşük Risk</v>
      </c>
      <c r="M1343" s="456" t="s">
        <v>4883</v>
      </c>
      <c r="N1343" s="453" t="s">
        <v>4669</v>
      </c>
      <c r="O1343" s="160"/>
      <c r="P1343" s="160"/>
      <c r="Q1343" s="464" t="s">
        <v>5303</v>
      </c>
      <c r="R1343" s="159">
        <v>1</v>
      </c>
      <c r="S1343" s="159">
        <v>3</v>
      </c>
      <c r="T1343" s="159">
        <f t="shared" si="98"/>
        <v>3</v>
      </c>
      <c r="U1343" s="134" t="str">
        <f t="shared" si="99"/>
        <v>Katlanılabilir Riskler</v>
      </c>
      <c r="V1343" s="162"/>
      <c r="W1343" s="163" t="s">
        <v>136</v>
      </c>
    </row>
    <row r="1344" spans="1:23" ht="135">
      <c r="A1344" s="413">
        <v>2245</v>
      </c>
      <c r="B1344" s="77"/>
      <c r="C1344" s="467" t="s">
        <v>5305</v>
      </c>
      <c r="D1344" s="465" t="s">
        <v>26</v>
      </c>
      <c r="E1344" s="441" t="s">
        <v>4045</v>
      </c>
      <c r="F1344" s="429" t="s">
        <v>4069</v>
      </c>
      <c r="G1344" s="446" t="s">
        <v>4038</v>
      </c>
      <c r="H1344" s="429" t="s">
        <v>4070</v>
      </c>
      <c r="I1344" s="430" t="s">
        <v>4071</v>
      </c>
      <c r="J1344" s="430" t="s">
        <v>4048</v>
      </c>
      <c r="K1344" s="159">
        <f t="shared" si="97"/>
        <v>12</v>
      </c>
      <c r="L1344" s="139" t="str">
        <f t="shared" si="96"/>
        <v>Orta Risk</v>
      </c>
      <c r="M1344" s="456" t="s">
        <v>4884</v>
      </c>
      <c r="N1344" s="453" t="s">
        <v>4882</v>
      </c>
      <c r="O1344" s="160"/>
      <c r="P1344" s="160"/>
      <c r="Q1344" s="464" t="s">
        <v>5303</v>
      </c>
      <c r="R1344" s="159">
        <v>1</v>
      </c>
      <c r="S1344" s="159">
        <v>3</v>
      </c>
      <c r="T1344" s="159">
        <f t="shared" si="98"/>
        <v>3</v>
      </c>
      <c r="U1344" s="134" t="str">
        <f t="shared" si="99"/>
        <v>Katlanılabilir Riskler</v>
      </c>
      <c r="V1344" s="162"/>
      <c r="W1344" s="163" t="s">
        <v>136</v>
      </c>
    </row>
    <row r="1345" spans="1:23" ht="135">
      <c r="A1345" s="413">
        <v>2246</v>
      </c>
      <c r="B1345" s="77"/>
      <c r="C1345" s="467" t="s">
        <v>5305</v>
      </c>
      <c r="D1345" s="465" t="s">
        <v>26</v>
      </c>
      <c r="E1345" s="441" t="s">
        <v>4045</v>
      </c>
      <c r="F1345" s="429" t="s">
        <v>4072</v>
      </c>
      <c r="G1345" s="446" t="s">
        <v>4038</v>
      </c>
      <c r="H1345" s="429" t="s">
        <v>4073</v>
      </c>
      <c r="I1345" s="430" t="s">
        <v>4071</v>
      </c>
      <c r="J1345" s="430" t="s">
        <v>4048</v>
      </c>
      <c r="K1345" s="159">
        <f t="shared" si="97"/>
        <v>12</v>
      </c>
      <c r="L1345" s="139" t="str">
        <f t="shared" si="96"/>
        <v>Orta Risk</v>
      </c>
      <c r="M1345" s="456" t="s">
        <v>4885</v>
      </c>
      <c r="N1345" s="453" t="s">
        <v>4882</v>
      </c>
      <c r="O1345" s="160"/>
      <c r="P1345" s="160"/>
      <c r="Q1345" s="464" t="s">
        <v>5303</v>
      </c>
      <c r="R1345" s="159">
        <v>1</v>
      </c>
      <c r="S1345" s="159">
        <v>3</v>
      </c>
      <c r="T1345" s="159">
        <f t="shared" si="98"/>
        <v>3</v>
      </c>
      <c r="U1345" s="134" t="str">
        <f t="shared" si="99"/>
        <v>Katlanılabilir Riskler</v>
      </c>
      <c r="V1345" s="162"/>
      <c r="W1345" s="163" t="s">
        <v>136</v>
      </c>
    </row>
    <row r="1346" spans="1:23" ht="135">
      <c r="A1346" s="413">
        <v>2247</v>
      </c>
      <c r="B1346" s="77"/>
      <c r="C1346" s="467" t="s">
        <v>5305</v>
      </c>
      <c r="D1346" s="465" t="s">
        <v>26</v>
      </c>
      <c r="E1346" s="441" t="s">
        <v>4045</v>
      </c>
      <c r="F1346" s="429" t="s">
        <v>4061</v>
      </c>
      <c r="G1346" s="446" t="s">
        <v>4038</v>
      </c>
      <c r="H1346" s="429" t="s">
        <v>4070</v>
      </c>
      <c r="I1346" s="430" t="s">
        <v>4071</v>
      </c>
      <c r="J1346" s="430" t="s">
        <v>4048</v>
      </c>
      <c r="K1346" s="159">
        <f t="shared" si="97"/>
        <v>12</v>
      </c>
      <c r="L1346" s="139" t="str">
        <f t="shared" si="96"/>
        <v>Orta Risk</v>
      </c>
      <c r="M1346" s="456" t="s">
        <v>4884</v>
      </c>
      <c r="N1346" s="453" t="s">
        <v>4882</v>
      </c>
      <c r="O1346" s="160"/>
      <c r="P1346" s="160"/>
      <c r="Q1346" s="464" t="s">
        <v>5303</v>
      </c>
      <c r="R1346" s="159">
        <v>1</v>
      </c>
      <c r="S1346" s="159">
        <v>3</v>
      </c>
      <c r="T1346" s="159">
        <f t="shared" si="98"/>
        <v>3</v>
      </c>
      <c r="U1346" s="134" t="str">
        <f t="shared" si="99"/>
        <v>Katlanılabilir Riskler</v>
      </c>
      <c r="V1346" s="162"/>
      <c r="W1346" s="163" t="s">
        <v>136</v>
      </c>
    </row>
    <row r="1347" spans="1:23" ht="135">
      <c r="A1347" s="413">
        <v>2248</v>
      </c>
      <c r="B1347" s="77"/>
      <c r="C1347" s="467" t="s">
        <v>5305</v>
      </c>
      <c r="D1347" s="465" t="s">
        <v>26</v>
      </c>
      <c r="E1347" s="441" t="s">
        <v>4045</v>
      </c>
      <c r="F1347" s="431" t="s">
        <v>4074</v>
      </c>
      <c r="G1347" s="446" t="s">
        <v>4038</v>
      </c>
      <c r="H1347" s="429" t="s">
        <v>4075</v>
      </c>
      <c r="I1347" s="430">
        <v>2</v>
      </c>
      <c r="J1347" s="430" t="s">
        <v>4071</v>
      </c>
      <c r="K1347" s="159">
        <f t="shared" si="97"/>
        <v>6</v>
      </c>
      <c r="L1347" s="139" t="str">
        <f t="shared" ref="L1347:L1410" si="100">IF(K1347&lt;=1,"Çok Düşük Risk",IF(K1347&lt;=6,"Düşük Risk",IF(K1347&lt;=12,"Orta Risk",IF(K1347&lt;=20,"Yüksek Seviye",IF(K1347&lt;=25,"Çok Yüksek Seviye",)))))</f>
        <v>Düşük Risk</v>
      </c>
      <c r="M1347" s="456" t="s">
        <v>4886</v>
      </c>
      <c r="N1347" s="453" t="s">
        <v>4635</v>
      </c>
      <c r="O1347" s="160"/>
      <c r="P1347" s="160"/>
      <c r="Q1347" s="464" t="s">
        <v>5303</v>
      </c>
      <c r="R1347" s="159">
        <v>1</v>
      </c>
      <c r="S1347" s="159">
        <v>3</v>
      </c>
      <c r="T1347" s="159">
        <f t="shared" si="98"/>
        <v>3</v>
      </c>
      <c r="U1347" s="134" t="str">
        <f t="shared" si="99"/>
        <v>Katlanılabilir Riskler</v>
      </c>
      <c r="V1347" s="162"/>
      <c r="W1347" s="163" t="s">
        <v>136</v>
      </c>
    </row>
    <row r="1348" spans="1:23" ht="135">
      <c r="A1348" s="413">
        <v>2249</v>
      </c>
      <c r="B1348" s="77"/>
      <c r="C1348" s="467" t="s">
        <v>5305</v>
      </c>
      <c r="D1348" s="465" t="s">
        <v>26</v>
      </c>
      <c r="E1348" s="441" t="s">
        <v>4045</v>
      </c>
      <c r="F1348" s="429" t="s">
        <v>4076</v>
      </c>
      <c r="G1348" s="446" t="s">
        <v>4038</v>
      </c>
      <c r="H1348" s="429" t="s">
        <v>4077</v>
      </c>
      <c r="I1348" s="430">
        <v>1</v>
      </c>
      <c r="J1348" s="430" t="s">
        <v>4048</v>
      </c>
      <c r="K1348" s="159">
        <f t="shared" si="97"/>
        <v>4</v>
      </c>
      <c r="L1348" s="139" t="str">
        <f t="shared" si="100"/>
        <v>Düşük Risk</v>
      </c>
      <c r="M1348" s="456" t="s">
        <v>4887</v>
      </c>
      <c r="N1348" s="453" t="s">
        <v>4635</v>
      </c>
      <c r="O1348" s="160"/>
      <c r="P1348" s="160"/>
      <c r="Q1348" s="464" t="s">
        <v>5303</v>
      </c>
      <c r="R1348" s="159">
        <v>1</v>
      </c>
      <c r="S1348" s="159">
        <v>3</v>
      </c>
      <c r="T1348" s="159">
        <f t="shared" si="98"/>
        <v>3</v>
      </c>
      <c r="U1348" s="134" t="str">
        <f t="shared" si="99"/>
        <v>Katlanılabilir Riskler</v>
      </c>
      <c r="V1348" s="162"/>
      <c r="W1348" s="163" t="s">
        <v>136</v>
      </c>
    </row>
    <row r="1349" spans="1:23" ht="135">
      <c r="A1349" s="413">
        <v>2250</v>
      </c>
      <c r="B1349" s="77"/>
      <c r="C1349" s="467" t="s">
        <v>5305</v>
      </c>
      <c r="D1349" s="465" t="s">
        <v>26</v>
      </c>
      <c r="E1349" s="441" t="s">
        <v>4045</v>
      </c>
      <c r="F1349" s="431" t="s">
        <v>4078</v>
      </c>
      <c r="G1349" s="446" t="s">
        <v>4038</v>
      </c>
      <c r="H1349" s="429" t="s">
        <v>4079</v>
      </c>
      <c r="I1349" s="430">
        <v>2</v>
      </c>
      <c r="J1349" s="430" t="s">
        <v>4048</v>
      </c>
      <c r="K1349" s="159">
        <f t="shared" si="97"/>
        <v>8</v>
      </c>
      <c r="L1349" s="139" t="str">
        <f t="shared" si="100"/>
        <v>Orta Risk</v>
      </c>
      <c r="M1349" s="456" t="s">
        <v>4888</v>
      </c>
      <c r="N1349" s="453" t="s">
        <v>4635</v>
      </c>
      <c r="O1349" s="160"/>
      <c r="P1349" s="160"/>
      <c r="Q1349" s="464" t="s">
        <v>5303</v>
      </c>
      <c r="R1349" s="159">
        <v>1</v>
      </c>
      <c r="S1349" s="159">
        <v>3</v>
      </c>
      <c r="T1349" s="159">
        <f t="shared" si="98"/>
        <v>3</v>
      </c>
      <c r="U1349" s="134" t="str">
        <f t="shared" si="99"/>
        <v>Katlanılabilir Riskler</v>
      </c>
      <c r="V1349" s="162"/>
      <c r="W1349" s="163" t="s">
        <v>136</v>
      </c>
    </row>
    <row r="1350" spans="1:23" ht="135">
      <c r="A1350" s="413">
        <v>2251</v>
      </c>
      <c r="B1350" s="77"/>
      <c r="C1350" s="467" t="s">
        <v>5305</v>
      </c>
      <c r="D1350" s="465" t="s">
        <v>26</v>
      </c>
      <c r="E1350" s="441" t="s">
        <v>4045</v>
      </c>
      <c r="F1350" s="431" t="s">
        <v>4080</v>
      </c>
      <c r="G1350" s="446" t="s">
        <v>4038</v>
      </c>
      <c r="H1350" s="429" t="s">
        <v>4081</v>
      </c>
      <c r="I1350" s="430">
        <v>2</v>
      </c>
      <c r="J1350" s="430" t="s">
        <v>4071</v>
      </c>
      <c r="K1350" s="159">
        <f t="shared" si="97"/>
        <v>6</v>
      </c>
      <c r="L1350" s="139" t="str">
        <f t="shared" si="100"/>
        <v>Düşük Risk</v>
      </c>
      <c r="M1350" s="456" t="s">
        <v>4889</v>
      </c>
      <c r="N1350" s="453" t="s">
        <v>4635</v>
      </c>
      <c r="O1350" s="160"/>
      <c r="P1350" s="160"/>
      <c r="Q1350" s="464" t="s">
        <v>5303</v>
      </c>
      <c r="R1350" s="159">
        <v>1</v>
      </c>
      <c r="S1350" s="159">
        <v>3</v>
      </c>
      <c r="T1350" s="159">
        <f t="shared" si="98"/>
        <v>3</v>
      </c>
      <c r="U1350" s="134" t="str">
        <f t="shared" si="99"/>
        <v>Katlanılabilir Riskler</v>
      </c>
      <c r="V1350" s="162"/>
      <c r="W1350" s="163" t="s">
        <v>136</v>
      </c>
    </row>
    <row r="1351" spans="1:23" ht="135">
      <c r="A1351" s="413">
        <v>2252</v>
      </c>
      <c r="B1351" s="77"/>
      <c r="C1351" s="467" t="s">
        <v>5305</v>
      </c>
      <c r="D1351" s="465" t="s">
        <v>26</v>
      </c>
      <c r="E1351" s="441" t="s">
        <v>4045</v>
      </c>
      <c r="F1351" s="429" t="s">
        <v>4082</v>
      </c>
      <c r="G1351" s="446" t="s">
        <v>4038</v>
      </c>
      <c r="H1351" s="429" t="s">
        <v>4065</v>
      </c>
      <c r="I1351" s="430">
        <v>2</v>
      </c>
      <c r="J1351" s="430" t="s">
        <v>4071</v>
      </c>
      <c r="K1351" s="159">
        <f t="shared" si="97"/>
        <v>6</v>
      </c>
      <c r="L1351" s="139" t="str">
        <f t="shared" si="100"/>
        <v>Düşük Risk</v>
      </c>
      <c r="M1351" s="456" t="s">
        <v>4889</v>
      </c>
      <c r="N1351" s="453" t="s">
        <v>4635</v>
      </c>
      <c r="O1351" s="160"/>
      <c r="P1351" s="160"/>
      <c r="Q1351" s="464" t="s">
        <v>5303</v>
      </c>
      <c r="R1351" s="159">
        <v>1</v>
      </c>
      <c r="S1351" s="159">
        <v>3</v>
      </c>
      <c r="T1351" s="159">
        <f t="shared" si="98"/>
        <v>3</v>
      </c>
      <c r="U1351" s="134" t="str">
        <f t="shared" si="99"/>
        <v>Katlanılabilir Riskler</v>
      </c>
      <c r="V1351" s="162"/>
      <c r="W1351" s="163" t="s">
        <v>136</v>
      </c>
    </row>
    <row r="1352" spans="1:23" ht="135">
      <c r="A1352" s="413">
        <v>2253</v>
      </c>
      <c r="B1352" s="77"/>
      <c r="C1352" s="467" t="s">
        <v>5305</v>
      </c>
      <c r="D1352" s="465" t="s">
        <v>26</v>
      </c>
      <c r="E1352" s="441" t="s">
        <v>4045</v>
      </c>
      <c r="F1352" s="429" t="s">
        <v>4083</v>
      </c>
      <c r="G1352" s="446" t="s">
        <v>4038</v>
      </c>
      <c r="H1352" s="429" t="s">
        <v>4084</v>
      </c>
      <c r="I1352" s="430">
        <v>2</v>
      </c>
      <c r="J1352" s="430" t="s">
        <v>4048</v>
      </c>
      <c r="K1352" s="159">
        <f t="shared" si="97"/>
        <v>8</v>
      </c>
      <c r="L1352" s="139" t="str">
        <f t="shared" si="100"/>
        <v>Orta Risk</v>
      </c>
      <c r="M1352" s="456" t="s">
        <v>4890</v>
      </c>
      <c r="N1352" s="453" t="s">
        <v>4635</v>
      </c>
      <c r="O1352" s="160"/>
      <c r="P1352" s="160"/>
      <c r="Q1352" s="464" t="s">
        <v>5303</v>
      </c>
      <c r="R1352" s="159">
        <v>1</v>
      </c>
      <c r="S1352" s="159">
        <v>3</v>
      </c>
      <c r="T1352" s="159">
        <f t="shared" si="98"/>
        <v>3</v>
      </c>
      <c r="U1352" s="134" t="str">
        <f t="shared" si="99"/>
        <v>Katlanılabilir Riskler</v>
      </c>
      <c r="V1352" s="162"/>
      <c r="W1352" s="163" t="s">
        <v>136</v>
      </c>
    </row>
    <row r="1353" spans="1:23" ht="135">
      <c r="A1353" s="413">
        <v>2254</v>
      </c>
      <c r="B1353" s="77"/>
      <c r="C1353" s="467" t="s">
        <v>5305</v>
      </c>
      <c r="D1353" s="465" t="s">
        <v>26</v>
      </c>
      <c r="E1353" s="441" t="s">
        <v>4045</v>
      </c>
      <c r="F1353" s="431" t="s">
        <v>4085</v>
      </c>
      <c r="G1353" s="446" t="s">
        <v>4038</v>
      </c>
      <c r="H1353" s="429" t="s">
        <v>4086</v>
      </c>
      <c r="I1353" s="430">
        <v>2</v>
      </c>
      <c r="J1353" s="430" t="s">
        <v>4071</v>
      </c>
      <c r="K1353" s="159">
        <f t="shared" si="97"/>
        <v>6</v>
      </c>
      <c r="L1353" s="139" t="str">
        <f t="shared" si="100"/>
        <v>Düşük Risk</v>
      </c>
      <c r="M1353" s="456" t="s">
        <v>4891</v>
      </c>
      <c r="N1353" s="453" t="s">
        <v>4635</v>
      </c>
      <c r="O1353" s="160"/>
      <c r="P1353" s="160"/>
      <c r="Q1353" s="464" t="s">
        <v>5303</v>
      </c>
      <c r="R1353" s="159">
        <v>1</v>
      </c>
      <c r="S1353" s="159">
        <v>3</v>
      </c>
      <c r="T1353" s="159">
        <f t="shared" si="98"/>
        <v>3</v>
      </c>
      <c r="U1353" s="134" t="str">
        <f t="shared" si="99"/>
        <v>Katlanılabilir Riskler</v>
      </c>
      <c r="V1353" s="162"/>
      <c r="W1353" s="163" t="s">
        <v>136</v>
      </c>
    </row>
    <row r="1354" spans="1:23" ht="135">
      <c r="A1354" s="413">
        <v>2255</v>
      </c>
      <c r="B1354" s="77"/>
      <c r="C1354" s="467" t="s">
        <v>5305</v>
      </c>
      <c r="D1354" s="465" t="s">
        <v>26</v>
      </c>
      <c r="E1354" s="441" t="s">
        <v>4045</v>
      </c>
      <c r="F1354" s="431" t="s">
        <v>4085</v>
      </c>
      <c r="G1354" s="446" t="s">
        <v>4038</v>
      </c>
      <c r="H1354" s="429" t="s">
        <v>4087</v>
      </c>
      <c r="I1354" s="430">
        <v>2</v>
      </c>
      <c r="J1354" s="430" t="s">
        <v>4071</v>
      </c>
      <c r="K1354" s="159">
        <f t="shared" si="97"/>
        <v>6</v>
      </c>
      <c r="L1354" s="139" t="str">
        <f t="shared" si="100"/>
        <v>Düşük Risk</v>
      </c>
      <c r="M1354" s="456" t="s">
        <v>4892</v>
      </c>
      <c r="N1354" s="453" t="s">
        <v>4635</v>
      </c>
      <c r="O1354" s="160"/>
      <c r="P1354" s="160"/>
      <c r="Q1354" s="464" t="s">
        <v>5303</v>
      </c>
      <c r="R1354" s="159">
        <v>1</v>
      </c>
      <c r="S1354" s="159">
        <v>3</v>
      </c>
      <c r="T1354" s="159">
        <f t="shared" si="98"/>
        <v>3</v>
      </c>
      <c r="U1354" s="134" t="str">
        <f t="shared" si="99"/>
        <v>Katlanılabilir Riskler</v>
      </c>
      <c r="V1354" s="162"/>
      <c r="W1354" s="163" t="s">
        <v>136</v>
      </c>
    </row>
    <row r="1355" spans="1:23" ht="135">
      <c r="A1355" s="413">
        <v>2256</v>
      </c>
      <c r="B1355" s="77"/>
      <c r="C1355" s="467" t="s">
        <v>5305</v>
      </c>
      <c r="D1355" s="465" t="s">
        <v>26</v>
      </c>
      <c r="E1355" s="441" t="s">
        <v>4045</v>
      </c>
      <c r="F1355" s="431" t="s">
        <v>4085</v>
      </c>
      <c r="G1355" s="446" t="s">
        <v>4038</v>
      </c>
      <c r="H1355" s="429" t="s">
        <v>4088</v>
      </c>
      <c r="I1355" s="430">
        <v>1</v>
      </c>
      <c r="J1355" s="430" t="s">
        <v>4048</v>
      </c>
      <c r="K1355" s="159">
        <f t="shared" si="97"/>
        <v>4</v>
      </c>
      <c r="L1355" s="139" t="str">
        <f t="shared" si="100"/>
        <v>Düşük Risk</v>
      </c>
      <c r="M1355" s="456" t="s">
        <v>4893</v>
      </c>
      <c r="N1355" s="453" t="s">
        <v>4635</v>
      </c>
      <c r="O1355" s="160"/>
      <c r="P1355" s="160"/>
      <c r="Q1355" s="464" t="s">
        <v>5303</v>
      </c>
      <c r="R1355" s="159">
        <v>1</v>
      </c>
      <c r="S1355" s="159">
        <v>3</v>
      </c>
      <c r="T1355" s="159">
        <f t="shared" si="98"/>
        <v>3</v>
      </c>
      <c r="U1355" s="134" t="str">
        <f t="shared" si="99"/>
        <v>Katlanılabilir Riskler</v>
      </c>
      <c r="V1355" s="162"/>
      <c r="W1355" s="163" t="s">
        <v>136</v>
      </c>
    </row>
    <row r="1356" spans="1:23" ht="135">
      <c r="A1356" s="413">
        <v>2257</v>
      </c>
      <c r="B1356" s="77"/>
      <c r="C1356" s="467" t="s">
        <v>5305</v>
      </c>
      <c r="D1356" s="465" t="s">
        <v>26</v>
      </c>
      <c r="E1356" s="441" t="s">
        <v>4045</v>
      </c>
      <c r="F1356" s="431" t="s">
        <v>4085</v>
      </c>
      <c r="G1356" s="446" t="s">
        <v>4038</v>
      </c>
      <c r="H1356" s="429" t="s">
        <v>4089</v>
      </c>
      <c r="I1356" s="430">
        <v>2</v>
      </c>
      <c r="J1356" s="430" t="s">
        <v>4048</v>
      </c>
      <c r="K1356" s="159">
        <f t="shared" si="97"/>
        <v>8</v>
      </c>
      <c r="L1356" s="139" t="str">
        <f t="shared" si="100"/>
        <v>Orta Risk</v>
      </c>
      <c r="M1356" s="456" t="s">
        <v>4894</v>
      </c>
      <c r="N1356" s="453" t="s">
        <v>4635</v>
      </c>
      <c r="O1356" s="160"/>
      <c r="P1356" s="160"/>
      <c r="Q1356" s="464" t="s">
        <v>5303</v>
      </c>
      <c r="R1356" s="159">
        <v>1</v>
      </c>
      <c r="S1356" s="159">
        <v>3</v>
      </c>
      <c r="T1356" s="159">
        <f t="shared" si="98"/>
        <v>3</v>
      </c>
      <c r="U1356" s="134" t="str">
        <f t="shared" si="99"/>
        <v>Katlanılabilir Riskler</v>
      </c>
      <c r="V1356" s="162"/>
      <c r="W1356" s="163" t="s">
        <v>136</v>
      </c>
    </row>
    <row r="1357" spans="1:23" ht="135">
      <c r="A1357" s="413">
        <v>2258</v>
      </c>
      <c r="B1357" s="77"/>
      <c r="C1357" s="467" t="s">
        <v>5305</v>
      </c>
      <c r="D1357" s="465" t="s">
        <v>26</v>
      </c>
      <c r="E1357" s="441" t="s">
        <v>4045</v>
      </c>
      <c r="F1357" s="431" t="s">
        <v>4085</v>
      </c>
      <c r="G1357" s="446" t="s">
        <v>4038</v>
      </c>
      <c r="H1357" s="429" t="s">
        <v>3427</v>
      </c>
      <c r="I1357" s="430">
        <v>2</v>
      </c>
      <c r="J1357" s="430" t="s">
        <v>4048</v>
      </c>
      <c r="K1357" s="159">
        <f t="shared" si="97"/>
        <v>8</v>
      </c>
      <c r="L1357" s="139" t="str">
        <f t="shared" si="100"/>
        <v>Orta Risk</v>
      </c>
      <c r="M1357" s="456" t="s">
        <v>4895</v>
      </c>
      <c r="N1357" s="453" t="s">
        <v>4814</v>
      </c>
      <c r="O1357" s="160"/>
      <c r="P1357" s="160"/>
      <c r="Q1357" s="464" t="s">
        <v>5303</v>
      </c>
      <c r="R1357" s="159">
        <v>1</v>
      </c>
      <c r="S1357" s="159">
        <v>3</v>
      </c>
      <c r="T1357" s="159">
        <f t="shared" si="98"/>
        <v>3</v>
      </c>
      <c r="U1357" s="134" t="str">
        <f t="shared" si="99"/>
        <v>Katlanılabilir Riskler</v>
      </c>
      <c r="V1357" s="162"/>
      <c r="W1357" s="163" t="s">
        <v>136</v>
      </c>
    </row>
    <row r="1358" spans="1:23" ht="135">
      <c r="A1358" s="413">
        <v>2259</v>
      </c>
      <c r="B1358" s="77"/>
      <c r="C1358" s="467" t="s">
        <v>5305</v>
      </c>
      <c r="D1358" s="465" t="s">
        <v>26</v>
      </c>
      <c r="E1358" s="441" t="s">
        <v>4045</v>
      </c>
      <c r="F1358" s="429" t="s">
        <v>4052</v>
      </c>
      <c r="G1358" s="446" t="s">
        <v>4038</v>
      </c>
      <c r="H1358" s="429" t="s">
        <v>4090</v>
      </c>
      <c r="I1358" s="430">
        <v>2</v>
      </c>
      <c r="J1358" s="430" t="s">
        <v>4048</v>
      </c>
      <c r="K1358" s="159">
        <f t="shared" si="97"/>
        <v>8</v>
      </c>
      <c r="L1358" s="139" t="str">
        <f t="shared" si="100"/>
        <v>Orta Risk</v>
      </c>
      <c r="M1358" s="456" t="s">
        <v>4896</v>
      </c>
      <c r="N1358" s="453" t="s">
        <v>4814</v>
      </c>
      <c r="O1358" s="160"/>
      <c r="P1358" s="160"/>
      <c r="Q1358" s="464" t="s">
        <v>5303</v>
      </c>
      <c r="R1358" s="159">
        <v>1</v>
      </c>
      <c r="S1358" s="159">
        <v>3</v>
      </c>
      <c r="T1358" s="159">
        <f t="shared" si="98"/>
        <v>3</v>
      </c>
      <c r="U1358" s="134" t="str">
        <f t="shared" si="99"/>
        <v>Katlanılabilir Riskler</v>
      </c>
      <c r="V1358" s="162"/>
      <c r="W1358" s="163" t="s">
        <v>136</v>
      </c>
    </row>
    <row r="1359" spans="1:23" ht="135">
      <c r="A1359" s="413">
        <v>2260</v>
      </c>
      <c r="B1359" s="77"/>
      <c r="C1359" s="467" t="s">
        <v>5305</v>
      </c>
      <c r="D1359" s="465" t="s">
        <v>26</v>
      </c>
      <c r="E1359" s="441" t="s">
        <v>4045</v>
      </c>
      <c r="F1359" s="431" t="s">
        <v>4085</v>
      </c>
      <c r="G1359" s="446" t="s">
        <v>4038</v>
      </c>
      <c r="H1359" s="429" t="s">
        <v>4084</v>
      </c>
      <c r="I1359" s="430">
        <v>2</v>
      </c>
      <c r="J1359" s="430" t="s">
        <v>4071</v>
      </c>
      <c r="K1359" s="159">
        <f t="shared" si="97"/>
        <v>6</v>
      </c>
      <c r="L1359" s="139" t="str">
        <f t="shared" si="100"/>
        <v>Düşük Risk</v>
      </c>
      <c r="M1359" s="456" t="s">
        <v>4897</v>
      </c>
      <c r="N1359" s="453" t="s">
        <v>4814</v>
      </c>
      <c r="O1359" s="160"/>
      <c r="P1359" s="160"/>
      <c r="Q1359" s="464" t="s">
        <v>5303</v>
      </c>
      <c r="R1359" s="159">
        <v>1</v>
      </c>
      <c r="S1359" s="159">
        <v>3</v>
      </c>
      <c r="T1359" s="159">
        <f t="shared" si="98"/>
        <v>3</v>
      </c>
      <c r="U1359" s="134" t="str">
        <f t="shared" si="99"/>
        <v>Katlanılabilir Riskler</v>
      </c>
      <c r="V1359" s="162"/>
      <c r="W1359" s="163" t="s">
        <v>136</v>
      </c>
    </row>
    <row r="1360" spans="1:23" ht="135">
      <c r="A1360" s="413">
        <v>2261</v>
      </c>
      <c r="B1360" s="77"/>
      <c r="C1360" s="467" t="s">
        <v>5305</v>
      </c>
      <c r="D1360" s="465" t="s">
        <v>26</v>
      </c>
      <c r="E1360" s="441" t="s">
        <v>4045</v>
      </c>
      <c r="F1360" s="429" t="s">
        <v>4091</v>
      </c>
      <c r="G1360" s="446" t="s">
        <v>4038</v>
      </c>
      <c r="H1360" s="429" t="s">
        <v>4092</v>
      </c>
      <c r="I1360" s="430">
        <v>1</v>
      </c>
      <c r="J1360" s="430" t="s">
        <v>4071</v>
      </c>
      <c r="K1360" s="159">
        <f t="shared" si="97"/>
        <v>3</v>
      </c>
      <c r="L1360" s="139" t="str">
        <f t="shared" si="100"/>
        <v>Düşük Risk</v>
      </c>
      <c r="M1360" s="456" t="s">
        <v>4898</v>
      </c>
      <c r="N1360" s="453" t="s">
        <v>4814</v>
      </c>
      <c r="O1360" s="160"/>
      <c r="P1360" s="160"/>
      <c r="Q1360" s="464" t="s">
        <v>5303</v>
      </c>
      <c r="R1360" s="159">
        <v>1</v>
      </c>
      <c r="S1360" s="159">
        <v>3</v>
      </c>
      <c r="T1360" s="159">
        <f t="shared" si="98"/>
        <v>3</v>
      </c>
      <c r="U1360" s="134" t="str">
        <f t="shared" si="99"/>
        <v>Katlanılabilir Riskler</v>
      </c>
      <c r="V1360" s="162"/>
      <c r="W1360" s="163" t="s">
        <v>136</v>
      </c>
    </row>
    <row r="1361" spans="1:23" ht="135">
      <c r="A1361" s="413">
        <v>2262</v>
      </c>
      <c r="B1361" s="77"/>
      <c r="C1361" s="467" t="s">
        <v>5305</v>
      </c>
      <c r="D1361" s="465" t="s">
        <v>26</v>
      </c>
      <c r="E1361" s="441" t="s">
        <v>4045</v>
      </c>
      <c r="F1361" s="429" t="s">
        <v>4061</v>
      </c>
      <c r="G1361" s="446" t="s">
        <v>4038</v>
      </c>
      <c r="H1361" s="429" t="s">
        <v>4093</v>
      </c>
      <c r="I1361" s="430">
        <v>2</v>
      </c>
      <c r="J1361" s="430" t="s">
        <v>4071</v>
      </c>
      <c r="K1361" s="159">
        <f t="shared" si="97"/>
        <v>6</v>
      </c>
      <c r="L1361" s="139" t="str">
        <f t="shared" si="100"/>
        <v>Düşük Risk</v>
      </c>
      <c r="M1361" s="456" t="s">
        <v>4899</v>
      </c>
      <c r="N1361" s="453" t="s">
        <v>4814</v>
      </c>
      <c r="O1361" s="160"/>
      <c r="P1361" s="160"/>
      <c r="Q1361" s="464" t="s">
        <v>5303</v>
      </c>
      <c r="R1361" s="159">
        <v>1</v>
      </c>
      <c r="S1361" s="159">
        <v>3</v>
      </c>
      <c r="T1361" s="159">
        <f t="shared" si="98"/>
        <v>3</v>
      </c>
      <c r="U1361" s="134" t="str">
        <f t="shared" si="99"/>
        <v>Katlanılabilir Riskler</v>
      </c>
      <c r="V1361" s="162"/>
      <c r="W1361" s="163" t="s">
        <v>136</v>
      </c>
    </row>
    <row r="1362" spans="1:23" ht="135">
      <c r="A1362" s="413">
        <v>2263</v>
      </c>
      <c r="B1362" s="77"/>
      <c r="C1362" s="467" t="s">
        <v>5305</v>
      </c>
      <c r="D1362" s="465" t="s">
        <v>26</v>
      </c>
      <c r="E1362" s="441" t="s">
        <v>4045</v>
      </c>
      <c r="F1362" s="429" t="s">
        <v>4058</v>
      </c>
      <c r="G1362" s="446" t="s">
        <v>4038</v>
      </c>
      <c r="H1362" s="429" t="s">
        <v>4053</v>
      </c>
      <c r="I1362" s="430">
        <v>2</v>
      </c>
      <c r="J1362" s="430" t="s">
        <v>4071</v>
      </c>
      <c r="K1362" s="159">
        <f t="shared" si="97"/>
        <v>6</v>
      </c>
      <c r="L1362" s="139" t="str">
        <f t="shared" si="100"/>
        <v>Düşük Risk</v>
      </c>
      <c r="M1362" s="456" t="s">
        <v>4900</v>
      </c>
      <c r="N1362" s="453" t="s">
        <v>4814</v>
      </c>
      <c r="O1362" s="160"/>
      <c r="P1362" s="160"/>
      <c r="Q1362" s="464" t="s">
        <v>5303</v>
      </c>
      <c r="R1362" s="159">
        <v>1</v>
      </c>
      <c r="S1362" s="159">
        <v>3</v>
      </c>
      <c r="T1362" s="159">
        <f t="shared" si="98"/>
        <v>3</v>
      </c>
      <c r="U1362" s="134" t="str">
        <f t="shared" si="99"/>
        <v>Katlanılabilir Riskler</v>
      </c>
      <c r="V1362" s="162"/>
      <c r="W1362" s="163" t="s">
        <v>136</v>
      </c>
    </row>
    <row r="1363" spans="1:23" ht="135">
      <c r="A1363" s="413">
        <v>2264</v>
      </c>
      <c r="B1363" s="77"/>
      <c r="C1363" s="467" t="s">
        <v>5305</v>
      </c>
      <c r="D1363" s="465" t="s">
        <v>26</v>
      </c>
      <c r="E1363" s="441" t="s">
        <v>4045</v>
      </c>
      <c r="F1363" s="429" t="s">
        <v>4094</v>
      </c>
      <c r="G1363" s="446" t="s">
        <v>4038</v>
      </c>
      <c r="H1363" s="429" t="s">
        <v>4095</v>
      </c>
      <c r="I1363" s="430">
        <v>3</v>
      </c>
      <c r="J1363" s="430">
        <v>3</v>
      </c>
      <c r="K1363" s="159">
        <f t="shared" si="97"/>
        <v>9</v>
      </c>
      <c r="L1363" s="139" t="str">
        <f t="shared" si="100"/>
        <v>Orta Risk</v>
      </c>
      <c r="M1363" s="456" t="s">
        <v>4901</v>
      </c>
      <c r="N1363" s="453" t="s">
        <v>4814</v>
      </c>
      <c r="O1363" s="160"/>
      <c r="P1363" s="160"/>
      <c r="Q1363" s="464" t="s">
        <v>5303</v>
      </c>
      <c r="R1363" s="159">
        <v>1</v>
      </c>
      <c r="S1363" s="159">
        <v>3</v>
      </c>
      <c r="T1363" s="159">
        <f t="shared" si="98"/>
        <v>3</v>
      </c>
      <c r="U1363" s="134" t="str">
        <f t="shared" si="99"/>
        <v>Katlanılabilir Riskler</v>
      </c>
      <c r="V1363" s="162"/>
      <c r="W1363" s="163" t="s">
        <v>136</v>
      </c>
    </row>
    <row r="1364" spans="1:23" ht="135">
      <c r="A1364" s="413">
        <v>2265</v>
      </c>
      <c r="B1364" s="77"/>
      <c r="C1364" s="467" t="s">
        <v>5305</v>
      </c>
      <c r="D1364" s="465" t="s">
        <v>26</v>
      </c>
      <c r="E1364" s="441" t="s">
        <v>4045</v>
      </c>
      <c r="F1364" s="429" t="s">
        <v>4094</v>
      </c>
      <c r="G1364" s="446" t="s">
        <v>4038</v>
      </c>
      <c r="H1364" s="429" t="s">
        <v>4096</v>
      </c>
      <c r="I1364" s="430">
        <v>3</v>
      </c>
      <c r="J1364" s="430" t="s">
        <v>4071</v>
      </c>
      <c r="K1364" s="159">
        <f t="shared" si="97"/>
        <v>9</v>
      </c>
      <c r="L1364" s="139" t="str">
        <f t="shared" si="100"/>
        <v>Orta Risk</v>
      </c>
      <c r="M1364" s="456" t="s">
        <v>4902</v>
      </c>
      <c r="N1364" s="453" t="s">
        <v>4814</v>
      </c>
      <c r="O1364" s="160"/>
      <c r="P1364" s="160"/>
      <c r="Q1364" s="464" t="s">
        <v>5303</v>
      </c>
      <c r="R1364" s="159">
        <v>1</v>
      </c>
      <c r="S1364" s="159">
        <v>3</v>
      </c>
      <c r="T1364" s="159">
        <f t="shared" si="98"/>
        <v>3</v>
      </c>
      <c r="U1364" s="134" t="str">
        <f t="shared" si="99"/>
        <v>Katlanılabilir Riskler</v>
      </c>
      <c r="V1364" s="162"/>
      <c r="W1364" s="163" t="s">
        <v>136</v>
      </c>
    </row>
    <row r="1365" spans="1:23" ht="135">
      <c r="A1365" s="413">
        <v>2266</v>
      </c>
      <c r="B1365" s="77"/>
      <c r="C1365" s="467" t="s">
        <v>5305</v>
      </c>
      <c r="D1365" s="465" t="s">
        <v>26</v>
      </c>
      <c r="E1365" s="441" t="s">
        <v>4045</v>
      </c>
      <c r="F1365" s="429" t="s">
        <v>4094</v>
      </c>
      <c r="G1365" s="446" t="s">
        <v>4038</v>
      </c>
      <c r="H1365" s="429" t="s">
        <v>4096</v>
      </c>
      <c r="I1365" s="430">
        <v>2</v>
      </c>
      <c r="J1365" s="430" t="s">
        <v>4071</v>
      </c>
      <c r="K1365" s="159">
        <f t="shared" si="97"/>
        <v>6</v>
      </c>
      <c r="L1365" s="139" t="str">
        <f t="shared" si="100"/>
        <v>Düşük Risk</v>
      </c>
      <c r="M1365" s="456" t="s">
        <v>4903</v>
      </c>
      <c r="N1365" s="453" t="s">
        <v>4814</v>
      </c>
      <c r="O1365" s="160"/>
      <c r="P1365" s="160"/>
      <c r="Q1365" s="464" t="s">
        <v>5303</v>
      </c>
      <c r="R1365" s="159">
        <v>1</v>
      </c>
      <c r="S1365" s="159">
        <v>3</v>
      </c>
      <c r="T1365" s="159">
        <f t="shared" si="98"/>
        <v>3</v>
      </c>
      <c r="U1365" s="134" t="str">
        <f t="shared" si="99"/>
        <v>Katlanılabilir Riskler</v>
      </c>
      <c r="V1365" s="162"/>
      <c r="W1365" s="163" t="s">
        <v>136</v>
      </c>
    </row>
    <row r="1366" spans="1:23" ht="135">
      <c r="A1366" s="413">
        <v>2267</v>
      </c>
      <c r="B1366" s="77"/>
      <c r="C1366" s="467" t="s">
        <v>5305</v>
      </c>
      <c r="D1366" s="465" t="s">
        <v>26</v>
      </c>
      <c r="E1366" s="441" t="s">
        <v>4045</v>
      </c>
      <c r="F1366" s="429" t="s">
        <v>4054</v>
      </c>
      <c r="G1366" s="446" t="s">
        <v>4038</v>
      </c>
      <c r="H1366" s="429" t="s">
        <v>4097</v>
      </c>
      <c r="I1366" s="430">
        <v>2</v>
      </c>
      <c r="J1366" s="430" t="s">
        <v>4071</v>
      </c>
      <c r="K1366" s="159">
        <f t="shared" ref="K1366:K1429" si="101">I1366*J1366</f>
        <v>6</v>
      </c>
      <c r="L1366" s="139" t="str">
        <f t="shared" si="100"/>
        <v>Düşük Risk</v>
      </c>
      <c r="M1366" s="456" t="s">
        <v>4904</v>
      </c>
      <c r="N1366" s="453" t="s">
        <v>4814</v>
      </c>
      <c r="O1366" s="160"/>
      <c r="P1366" s="160"/>
      <c r="Q1366" s="464" t="s">
        <v>5303</v>
      </c>
      <c r="R1366" s="159">
        <v>1</v>
      </c>
      <c r="S1366" s="159">
        <v>3</v>
      </c>
      <c r="T1366" s="159">
        <f t="shared" si="98"/>
        <v>3</v>
      </c>
      <c r="U1366" s="134" t="str">
        <f t="shared" si="99"/>
        <v>Katlanılabilir Riskler</v>
      </c>
      <c r="V1366" s="162"/>
      <c r="W1366" s="163" t="s">
        <v>136</v>
      </c>
    </row>
    <row r="1367" spans="1:23" ht="135">
      <c r="A1367" s="413">
        <v>2268</v>
      </c>
      <c r="B1367" s="77"/>
      <c r="C1367" s="467" t="s">
        <v>5305</v>
      </c>
      <c r="D1367" s="465" t="s">
        <v>26</v>
      </c>
      <c r="E1367" s="441" t="s">
        <v>4045</v>
      </c>
      <c r="F1367" s="429" t="s">
        <v>4061</v>
      </c>
      <c r="G1367" s="446" t="s">
        <v>4038</v>
      </c>
      <c r="H1367" s="429" t="s">
        <v>4098</v>
      </c>
      <c r="I1367" s="430">
        <v>1</v>
      </c>
      <c r="J1367" s="430" t="s">
        <v>4071</v>
      </c>
      <c r="K1367" s="159">
        <f t="shared" si="101"/>
        <v>3</v>
      </c>
      <c r="L1367" s="139" t="str">
        <f t="shared" si="100"/>
        <v>Düşük Risk</v>
      </c>
      <c r="M1367" s="456" t="s">
        <v>4905</v>
      </c>
      <c r="N1367" s="453" t="s">
        <v>4814</v>
      </c>
      <c r="O1367" s="160"/>
      <c r="P1367" s="160"/>
      <c r="Q1367" s="464" t="s">
        <v>5303</v>
      </c>
      <c r="R1367" s="159">
        <v>1</v>
      </c>
      <c r="S1367" s="159">
        <v>3</v>
      </c>
      <c r="T1367" s="159">
        <f t="shared" si="98"/>
        <v>3</v>
      </c>
      <c r="U1367" s="134" t="str">
        <f t="shared" si="99"/>
        <v>Katlanılabilir Riskler</v>
      </c>
      <c r="V1367" s="162"/>
      <c r="W1367" s="163" t="s">
        <v>136</v>
      </c>
    </row>
    <row r="1368" spans="1:23" ht="135">
      <c r="A1368" s="413">
        <v>2269</v>
      </c>
      <c r="B1368" s="77"/>
      <c r="C1368" s="467" t="s">
        <v>5305</v>
      </c>
      <c r="D1368" s="465" t="s">
        <v>26</v>
      </c>
      <c r="E1368" s="441" t="s">
        <v>4045</v>
      </c>
      <c r="F1368" s="429" t="s">
        <v>4099</v>
      </c>
      <c r="G1368" s="446" t="s">
        <v>4038</v>
      </c>
      <c r="H1368" s="429" t="s">
        <v>4100</v>
      </c>
      <c r="I1368" s="430">
        <v>3</v>
      </c>
      <c r="J1368" s="430" t="s">
        <v>4071</v>
      </c>
      <c r="K1368" s="159">
        <f t="shared" si="101"/>
        <v>9</v>
      </c>
      <c r="L1368" s="139" t="str">
        <f t="shared" si="100"/>
        <v>Orta Risk</v>
      </c>
      <c r="M1368" s="456" t="s">
        <v>4906</v>
      </c>
      <c r="N1368" s="453" t="s">
        <v>4628</v>
      </c>
      <c r="O1368" s="160"/>
      <c r="P1368" s="160"/>
      <c r="Q1368" s="464" t="s">
        <v>5303</v>
      </c>
      <c r="R1368" s="159">
        <v>1</v>
      </c>
      <c r="S1368" s="159">
        <v>3</v>
      </c>
      <c r="T1368" s="159">
        <f t="shared" si="98"/>
        <v>3</v>
      </c>
      <c r="U1368" s="134" t="str">
        <f t="shared" si="99"/>
        <v>Katlanılabilir Riskler</v>
      </c>
      <c r="V1368" s="162"/>
      <c r="W1368" s="163" t="s">
        <v>136</v>
      </c>
    </row>
    <row r="1369" spans="1:23" ht="135">
      <c r="A1369" s="413">
        <v>2270</v>
      </c>
      <c r="B1369" s="77"/>
      <c r="C1369" s="467" t="s">
        <v>5305</v>
      </c>
      <c r="D1369" s="465" t="s">
        <v>26</v>
      </c>
      <c r="E1369" s="441" t="s">
        <v>4045</v>
      </c>
      <c r="F1369" s="429" t="s">
        <v>4054</v>
      </c>
      <c r="G1369" s="446" t="s">
        <v>4038</v>
      </c>
      <c r="H1369" s="429" t="s">
        <v>4101</v>
      </c>
      <c r="I1369" s="430">
        <v>2</v>
      </c>
      <c r="J1369" s="430" t="s">
        <v>4071</v>
      </c>
      <c r="K1369" s="159">
        <f t="shared" si="101"/>
        <v>6</v>
      </c>
      <c r="L1369" s="139" t="str">
        <f t="shared" si="100"/>
        <v>Düşük Risk</v>
      </c>
      <c r="M1369" s="456" t="s">
        <v>4907</v>
      </c>
      <c r="N1369" s="453" t="s">
        <v>4802</v>
      </c>
      <c r="O1369" s="160"/>
      <c r="P1369" s="160"/>
      <c r="Q1369" s="464" t="s">
        <v>5303</v>
      </c>
      <c r="R1369" s="159">
        <v>1</v>
      </c>
      <c r="S1369" s="159">
        <v>3</v>
      </c>
      <c r="T1369" s="159">
        <f t="shared" si="98"/>
        <v>3</v>
      </c>
      <c r="U1369" s="134" t="str">
        <f t="shared" si="99"/>
        <v>Katlanılabilir Riskler</v>
      </c>
      <c r="V1369" s="162"/>
      <c r="W1369" s="163" t="s">
        <v>136</v>
      </c>
    </row>
    <row r="1370" spans="1:23" ht="135">
      <c r="A1370" s="413">
        <v>2271</v>
      </c>
      <c r="B1370" s="77"/>
      <c r="C1370" s="467" t="s">
        <v>5305</v>
      </c>
      <c r="D1370" s="465" t="s">
        <v>26</v>
      </c>
      <c r="E1370" s="441" t="s">
        <v>4045</v>
      </c>
      <c r="F1370" s="429" t="s">
        <v>4054</v>
      </c>
      <c r="G1370" s="446" t="s">
        <v>4038</v>
      </c>
      <c r="H1370" s="429" t="s">
        <v>4101</v>
      </c>
      <c r="I1370" s="430">
        <v>2</v>
      </c>
      <c r="J1370" s="430" t="s">
        <v>4071</v>
      </c>
      <c r="K1370" s="159">
        <f t="shared" si="101"/>
        <v>6</v>
      </c>
      <c r="L1370" s="139" t="str">
        <f t="shared" si="100"/>
        <v>Düşük Risk</v>
      </c>
      <c r="M1370" s="456" t="s">
        <v>4908</v>
      </c>
      <c r="N1370" s="453" t="s">
        <v>4802</v>
      </c>
      <c r="O1370" s="160"/>
      <c r="P1370" s="160"/>
      <c r="Q1370" s="464" t="s">
        <v>5303</v>
      </c>
      <c r="R1370" s="159">
        <v>1</v>
      </c>
      <c r="S1370" s="159">
        <v>3</v>
      </c>
      <c r="T1370" s="159">
        <f t="shared" si="98"/>
        <v>3</v>
      </c>
      <c r="U1370" s="134" t="str">
        <f t="shared" si="99"/>
        <v>Katlanılabilir Riskler</v>
      </c>
      <c r="V1370" s="162"/>
      <c r="W1370" s="163" t="s">
        <v>136</v>
      </c>
    </row>
    <row r="1371" spans="1:23" ht="135">
      <c r="A1371" s="413">
        <v>2272</v>
      </c>
      <c r="B1371" s="77"/>
      <c r="C1371" s="467" t="s">
        <v>5305</v>
      </c>
      <c r="D1371" s="465" t="s">
        <v>26</v>
      </c>
      <c r="E1371" s="441" t="s">
        <v>4045</v>
      </c>
      <c r="F1371" s="429" t="s">
        <v>4102</v>
      </c>
      <c r="G1371" s="446" t="s">
        <v>4038</v>
      </c>
      <c r="H1371" s="429" t="s">
        <v>4103</v>
      </c>
      <c r="I1371" s="430">
        <v>2</v>
      </c>
      <c r="J1371" s="430" t="s">
        <v>4071</v>
      </c>
      <c r="K1371" s="159">
        <f t="shared" si="101"/>
        <v>6</v>
      </c>
      <c r="L1371" s="139" t="str">
        <f t="shared" si="100"/>
        <v>Düşük Risk</v>
      </c>
      <c r="M1371" s="456" t="s">
        <v>4909</v>
      </c>
      <c r="N1371" s="453" t="s">
        <v>4656</v>
      </c>
      <c r="O1371" s="160"/>
      <c r="P1371" s="160"/>
      <c r="Q1371" s="464" t="s">
        <v>5303</v>
      </c>
      <c r="R1371" s="159">
        <v>1</v>
      </c>
      <c r="S1371" s="159">
        <v>3</v>
      </c>
      <c r="T1371" s="159">
        <f t="shared" si="98"/>
        <v>3</v>
      </c>
      <c r="U1371" s="134" t="str">
        <f t="shared" si="99"/>
        <v>Katlanılabilir Riskler</v>
      </c>
      <c r="V1371" s="162"/>
      <c r="W1371" s="163" t="s">
        <v>136</v>
      </c>
    </row>
    <row r="1372" spans="1:23" ht="135">
      <c r="A1372" s="413">
        <v>2273</v>
      </c>
      <c r="B1372" s="77"/>
      <c r="C1372" s="467" t="s">
        <v>5305</v>
      </c>
      <c r="D1372" s="465" t="s">
        <v>26</v>
      </c>
      <c r="E1372" s="441" t="s">
        <v>4045</v>
      </c>
      <c r="F1372" s="429" t="s">
        <v>4054</v>
      </c>
      <c r="G1372" s="446" t="s">
        <v>4038</v>
      </c>
      <c r="H1372" s="429" t="s">
        <v>4097</v>
      </c>
      <c r="I1372" s="430">
        <v>2</v>
      </c>
      <c r="J1372" s="430" t="s">
        <v>4071</v>
      </c>
      <c r="K1372" s="159">
        <f t="shared" si="101"/>
        <v>6</v>
      </c>
      <c r="L1372" s="139" t="str">
        <f t="shared" si="100"/>
        <v>Düşük Risk</v>
      </c>
      <c r="M1372" s="456" t="s">
        <v>4910</v>
      </c>
      <c r="N1372" s="453" t="s">
        <v>4814</v>
      </c>
      <c r="O1372" s="160"/>
      <c r="P1372" s="160"/>
      <c r="Q1372" s="464" t="s">
        <v>5303</v>
      </c>
      <c r="R1372" s="159">
        <v>1</v>
      </c>
      <c r="S1372" s="159">
        <v>3</v>
      </c>
      <c r="T1372" s="159">
        <f t="shared" si="98"/>
        <v>3</v>
      </c>
      <c r="U1372" s="134" t="str">
        <f t="shared" si="99"/>
        <v>Katlanılabilir Riskler</v>
      </c>
      <c r="V1372" s="162"/>
      <c r="W1372" s="163" t="s">
        <v>136</v>
      </c>
    </row>
    <row r="1373" spans="1:23" ht="135">
      <c r="A1373" s="413">
        <v>2274</v>
      </c>
      <c r="B1373" s="77"/>
      <c r="C1373" s="467" t="s">
        <v>5305</v>
      </c>
      <c r="D1373" s="465" t="s">
        <v>26</v>
      </c>
      <c r="E1373" s="441" t="s">
        <v>4045</v>
      </c>
      <c r="F1373" s="429" t="s">
        <v>4104</v>
      </c>
      <c r="G1373" s="446" t="s">
        <v>4038</v>
      </c>
      <c r="H1373" s="429" t="s">
        <v>4095</v>
      </c>
      <c r="I1373" s="430">
        <v>2</v>
      </c>
      <c r="J1373" s="430" t="s">
        <v>4071</v>
      </c>
      <c r="K1373" s="159">
        <f t="shared" si="101"/>
        <v>6</v>
      </c>
      <c r="L1373" s="139" t="str">
        <f t="shared" si="100"/>
        <v>Düşük Risk</v>
      </c>
      <c r="M1373" s="456" t="s">
        <v>4911</v>
      </c>
      <c r="N1373" s="453" t="s">
        <v>4635</v>
      </c>
      <c r="O1373" s="160"/>
      <c r="P1373" s="160"/>
      <c r="Q1373" s="464" t="s">
        <v>5303</v>
      </c>
      <c r="R1373" s="159">
        <v>1</v>
      </c>
      <c r="S1373" s="159">
        <v>3</v>
      </c>
      <c r="T1373" s="159">
        <f t="shared" si="98"/>
        <v>3</v>
      </c>
      <c r="U1373" s="134" t="str">
        <f t="shared" si="99"/>
        <v>Katlanılabilir Riskler</v>
      </c>
      <c r="V1373" s="162"/>
      <c r="W1373" s="163" t="s">
        <v>136</v>
      </c>
    </row>
    <row r="1374" spans="1:23" ht="135">
      <c r="A1374" s="413">
        <v>2275</v>
      </c>
      <c r="B1374" s="77"/>
      <c r="C1374" s="467" t="s">
        <v>5305</v>
      </c>
      <c r="D1374" s="465" t="s">
        <v>26</v>
      </c>
      <c r="E1374" s="441" t="s">
        <v>4045</v>
      </c>
      <c r="F1374" s="429" t="s">
        <v>4105</v>
      </c>
      <c r="G1374" s="446" t="s">
        <v>4038</v>
      </c>
      <c r="H1374" s="429" t="s">
        <v>4106</v>
      </c>
      <c r="I1374" s="430">
        <v>1</v>
      </c>
      <c r="J1374" s="430" t="s">
        <v>4071</v>
      </c>
      <c r="K1374" s="159">
        <f t="shared" si="101"/>
        <v>3</v>
      </c>
      <c r="L1374" s="139" t="str">
        <f t="shared" si="100"/>
        <v>Düşük Risk</v>
      </c>
      <c r="M1374" s="456" t="s">
        <v>4912</v>
      </c>
      <c r="N1374" s="453" t="s">
        <v>4635</v>
      </c>
      <c r="O1374" s="160"/>
      <c r="P1374" s="160"/>
      <c r="Q1374" s="464" t="s">
        <v>5303</v>
      </c>
      <c r="R1374" s="159">
        <v>1</v>
      </c>
      <c r="S1374" s="159">
        <v>3</v>
      </c>
      <c r="T1374" s="159">
        <f t="shared" si="98"/>
        <v>3</v>
      </c>
      <c r="U1374" s="134" t="str">
        <f t="shared" si="99"/>
        <v>Katlanılabilir Riskler</v>
      </c>
      <c r="V1374" s="162"/>
      <c r="W1374" s="163" t="s">
        <v>136</v>
      </c>
    </row>
    <row r="1375" spans="1:23" ht="135">
      <c r="A1375" s="413">
        <v>2276</v>
      </c>
      <c r="B1375" s="77"/>
      <c r="C1375" s="467" t="s">
        <v>5305</v>
      </c>
      <c r="D1375" s="465" t="s">
        <v>26</v>
      </c>
      <c r="E1375" s="441" t="s">
        <v>4045</v>
      </c>
      <c r="F1375" s="429" t="s">
        <v>4099</v>
      </c>
      <c r="G1375" s="446" t="s">
        <v>4038</v>
      </c>
      <c r="H1375" s="429" t="s">
        <v>4107</v>
      </c>
      <c r="I1375" s="430">
        <v>2</v>
      </c>
      <c r="J1375" s="430" t="s">
        <v>4071</v>
      </c>
      <c r="K1375" s="159">
        <f t="shared" si="101"/>
        <v>6</v>
      </c>
      <c r="L1375" s="139" t="str">
        <f t="shared" si="100"/>
        <v>Düşük Risk</v>
      </c>
      <c r="M1375" s="456" t="s">
        <v>4913</v>
      </c>
      <c r="N1375" s="453" t="s">
        <v>4628</v>
      </c>
      <c r="O1375" s="160"/>
      <c r="P1375" s="160"/>
      <c r="Q1375" s="464" t="s">
        <v>5303</v>
      </c>
      <c r="R1375" s="159">
        <v>1</v>
      </c>
      <c r="S1375" s="159">
        <v>3</v>
      </c>
      <c r="T1375" s="159">
        <f t="shared" si="98"/>
        <v>3</v>
      </c>
      <c r="U1375" s="134" t="str">
        <f t="shared" si="99"/>
        <v>Katlanılabilir Riskler</v>
      </c>
      <c r="V1375" s="162"/>
      <c r="W1375" s="163" t="s">
        <v>136</v>
      </c>
    </row>
    <row r="1376" spans="1:23" ht="135">
      <c r="A1376" s="413">
        <v>2277</v>
      </c>
      <c r="B1376" s="77"/>
      <c r="C1376" s="467" t="s">
        <v>5305</v>
      </c>
      <c r="D1376" s="465" t="s">
        <v>26</v>
      </c>
      <c r="E1376" s="441" t="s">
        <v>4045</v>
      </c>
      <c r="F1376" s="429" t="s">
        <v>4099</v>
      </c>
      <c r="G1376" s="446" t="s">
        <v>4038</v>
      </c>
      <c r="H1376" s="429" t="s">
        <v>4108</v>
      </c>
      <c r="I1376" s="430">
        <v>2</v>
      </c>
      <c r="J1376" s="430" t="s">
        <v>4071</v>
      </c>
      <c r="K1376" s="159">
        <f t="shared" si="101"/>
        <v>6</v>
      </c>
      <c r="L1376" s="139" t="str">
        <f t="shared" si="100"/>
        <v>Düşük Risk</v>
      </c>
      <c r="M1376" s="456" t="s">
        <v>4914</v>
      </c>
      <c r="N1376" s="453" t="s">
        <v>4628</v>
      </c>
      <c r="O1376" s="160"/>
      <c r="P1376" s="160"/>
      <c r="Q1376" s="464" t="s">
        <v>5303</v>
      </c>
      <c r="R1376" s="159">
        <v>1</v>
      </c>
      <c r="S1376" s="159">
        <v>3</v>
      </c>
      <c r="T1376" s="159">
        <f t="shared" si="98"/>
        <v>3</v>
      </c>
      <c r="U1376" s="134" t="str">
        <f t="shared" si="99"/>
        <v>Katlanılabilir Riskler</v>
      </c>
      <c r="V1376" s="162"/>
      <c r="W1376" s="163" t="s">
        <v>136</v>
      </c>
    </row>
    <row r="1377" spans="1:23" ht="135">
      <c r="A1377" s="413">
        <v>2278</v>
      </c>
      <c r="B1377" s="77"/>
      <c r="C1377" s="467" t="s">
        <v>5305</v>
      </c>
      <c r="D1377" s="465" t="s">
        <v>26</v>
      </c>
      <c r="E1377" s="441" t="s">
        <v>4045</v>
      </c>
      <c r="F1377" s="429" t="s">
        <v>4109</v>
      </c>
      <c r="G1377" s="446" t="s">
        <v>4038</v>
      </c>
      <c r="H1377" s="429" t="s">
        <v>4110</v>
      </c>
      <c r="I1377" s="430" t="s">
        <v>4071</v>
      </c>
      <c r="J1377" s="430" t="s">
        <v>4071</v>
      </c>
      <c r="K1377" s="159">
        <f t="shared" si="101"/>
        <v>9</v>
      </c>
      <c r="L1377" s="139" t="str">
        <f t="shared" si="100"/>
        <v>Orta Risk</v>
      </c>
      <c r="M1377" s="456" t="s">
        <v>4915</v>
      </c>
      <c r="N1377" s="453" t="s">
        <v>4635</v>
      </c>
      <c r="O1377" s="160"/>
      <c r="P1377" s="160"/>
      <c r="Q1377" s="464" t="s">
        <v>5303</v>
      </c>
      <c r="R1377" s="159">
        <v>1</v>
      </c>
      <c r="S1377" s="159">
        <v>3</v>
      </c>
      <c r="T1377" s="159">
        <f t="shared" si="98"/>
        <v>3</v>
      </c>
      <c r="U1377" s="134" t="str">
        <f t="shared" si="99"/>
        <v>Katlanılabilir Riskler</v>
      </c>
      <c r="V1377" s="162"/>
      <c r="W1377" s="163" t="s">
        <v>136</v>
      </c>
    </row>
    <row r="1378" spans="1:23" ht="135">
      <c r="A1378" s="413">
        <v>2279</v>
      </c>
      <c r="B1378" s="77"/>
      <c r="C1378" s="467" t="s">
        <v>5305</v>
      </c>
      <c r="D1378" s="465" t="s">
        <v>26</v>
      </c>
      <c r="E1378" s="441" t="s">
        <v>4045</v>
      </c>
      <c r="F1378" s="429" t="s">
        <v>4054</v>
      </c>
      <c r="G1378" s="446" t="s">
        <v>4038</v>
      </c>
      <c r="H1378" s="429" t="s">
        <v>4111</v>
      </c>
      <c r="I1378" s="430" t="s">
        <v>4071</v>
      </c>
      <c r="J1378" s="430" t="s">
        <v>4071</v>
      </c>
      <c r="K1378" s="159">
        <f t="shared" si="101"/>
        <v>9</v>
      </c>
      <c r="L1378" s="139" t="str">
        <f t="shared" si="100"/>
        <v>Orta Risk</v>
      </c>
      <c r="M1378" s="456" t="s">
        <v>4916</v>
      </c>
      <c r="N1378" s="453" t="s">
        <v>4882</v>
      </c>
      <c r="O1378" s="160"/>
      <c r="P1378" s="160"/>
      <c r="Q1378" s="464" t="s">
        <v>5303</v>
      </c>
      <c r="R1378" s="159">
        <v>1</v>
      </c>
      <c r="S1378" s="159">
        <v>3</v>
      </c>
      <c r="T1378" s="159">
        <f t="shared" si="98"/>
        <v>3</v>
      </c>
      <c r="U1378" s="134" t="str">
        <f t="shared" si="99"/>
        <v>Katlanılabilir Riskler</v>
      </c>
      <c r="V1378" s="162"/>
      <c r="W1378" s="163" t="s">
        <v>136</v>
      </c>
    </row>
    <row r="1379" spans="1:23" ht="135">
      <c r="A1379" s="413">
        <v>2280</v>
      </c>
      <c r="B1379" s="77"/>
      <c r="C1379" s="467" t="s">
        <v>5305</v>
      </c>
      <c r="D1379" s="465" t="s">
        <v>26</v>
      </c>
      <c r="E1379" s="441" t="s">
        <v>4045</v>
      </c>
      <c r="F1379" s="429" t="s">
        <v>4112</v>
      </c>
      <c r="G1379" s="446" t="s">
        <v>4038</v>
      </c>
      <c r="H1379" s="429" t="s">
        <v>4113</v>
      </c>
      <c r="I1379" s="430">
        <v>2</v>
      </c>
      <c r="J1379" s="430" t="s">
        <v>4071</v>
      </c>
      <c r="K1379" s="159">
        <f t="shared" si="101"/>
        <v>6</v>
      </c>
      <c r="L1379" s="139" t="str">
        <f t="shared" si="100"/>
        <v>Düşük Risk</v>
      </c>
      <c r="M1379" s="456" t="s">
        <v>4917</v>
      </c>
      <c r="N1379" s="453" t="s">
        <v>4814</v>
      </c>
      <c r="O1379" s="160"/>
      <c r="P1379" s="160"/>
      <c r="Q1379" s="464" t="s">
        <v>5303</v>
      </c>
      <c r="R1379" s="159">
        <v>1</v>
      </c>
      <c r="S1379" s="159">
        <v>3</v>
      </c>
      <c r="T1379" s="159">
        <f t="shared" si="98"/>
        <v>3</v>
      </c>
      <c r="U1379" s="134" t="str">
        <f t="shared" si="99"/>
        <v>Katlanılabilir Riskler</v>
      </c>
      <c r="V1379" s="162"/>
      <c r="W1379" s="163" t="s">
        <v>136</v>
      </c>
    </row>
    <row r="1380" spans="1:23" ht="135">
      <c r="A1380" s="413">
        <v>2281</v>
      </c>
      <c r="B1380" s="77"/>
      <c r="C1380" s="467" t="s">
        <v>5305</v>
      </c>
      <c r="D1380" s="465" t="s">
        <v>26</v>
      </c>
      <c r="E1380" s="441" t="s">
        <v>4045</v>
      </c>
      <c r="F1380" s="429" t="s">
        <v>4094</v>
      </c>
      <c r="G1380" s="446" t="s">
        <v>4038</v>
      </c>
      <c r="H1380" s="429" t="s">
        <v>4114</v>
      </c>
      <c r="I1380" s="430">
        <v>2</v>
      </c>
      <c r="J1380" s="430" t="s">
        <v>4071</v>
      </c>
      <c r="K1380" s="159">
        <f t="shared" si="101"/>
        <v>6</v>
      </c>
      <c r="L1380" s="139" t="str">
        <f t="shared" si="100"/>
        <v>Düşük Risk</v>
      </c>
      <c r="M1380" s="456" t="s">
        <v>4918</v>
      </c>
      <c r="N1380" s="453" t="s">
        <v>4814</v>
      </c>
      <c r="O1380" s="160"/>
      <c r="P1380" s="160"/>
      <c r="Q1380" s="464" t="s">
        <v>5303</v>
      </c>
      <c r="R1380" s="159">
        <v>1</v>
      </c>
      <c r="S1380" s="159">
        <v>3</v>
      </c>
      <c r="T1380" s="159">
        <f t="shared" si="98"/>
        <v>3</v>
      </c>
      <c r="U1380" s="134" t="str">
        <f t="shared" si="99"/>
        <v>Katlanılabilir Riskler</v>
      </c>
      <c r="V1380" s="162"/>
      <c r="W1380" s="163" t="s">
        <v>136</v>
      </c>
    </row>
    <row r="1381" spans="1:23" ht="135">
      <c r="A1381" s="413">
        <v>2282</v>
      </c>
      <c r="B1381" s="77"/>
      <c r="C1381" s="467" t="s">
        <v>5305</v>
      </c>
      <c r="D1381" s="465" t="s">
        <v>26</v>
      </c>
      <c r="E1381" s="441" t="s">
        <v>4045</v>
      </c>
      <c r="F1381" s="429" t="s">
        <v>4056</v>
      </c>
      <c r="G1381" s="446" t="s">
        <v>4038</v>
      </c>
      <c r="H1381" s="429" t="s">
        <v>4051</v>
      </c>
      <c r="I1381" s="430">
        <v>2</v>
      </c>
      <c r="J1381" s="430" t="s">
        <v>4071</v>
      </c>
      <c r="K1381" s="159">
        <f t="shared" si="101"/>
        <v>6</v>
      </c>
      <c r="L1381" s="139" t="str">
        <f t="shared" si="100"/>
        <v>Düşük Risk</v>
      </c>
      <c r="M1381" s="456" t="s">
        <v>4919</v>
      </c>
      <c r="N1381" s="453" t="s">
        <v>4814</v>
      </c>
      <c r="O1381" s="160"/>
      <c r="P1381" s="160"/>
      <c r="Q1381" s="464" t="s">
        <v>5303</v>
      </c>
      <c r="R1381" s="159">
        <v>1</v>
      </c>
      <c r="S1381" s="159">
        <v>3</v>
      </c>
      <c r="T1381" s="159">
        <f t="shared" si="98"/>
        <v>3</v>
      </c>
      <c r="U1381" s="134" t="str">
        <f t="shared" si="99"/>
        <v>Katlanılabilir Riskler</v>
      </c>
      <c r="V1381" s="162"/>
      <c r="W1381" s="163" t="s">
        <v>136</v>
      </c>
    </row>
    <row r="1382" spans="1:23" ht="135">
      <c r="A1382" s="413">
        <v>2283</v>
      </c>
      <c r="B1382" s="77"/>
      <c r="C1382" s="467" t="s">
        <v>5305</v>
      </c>
      <c r="D1382" s="465" t="s">
        <v>26</v>
      </c>
      <c r="E1382" s="441" t="s">
        <v>4045</v>
      </c>
      <c r="F1382" s="429" t="s">
        <v>4112</v>
      </c>
      <c r="G1382" s="446" t="s">
        <v>4038</v>
      </c>
      <c r="H1382" s="429" t="s">
        <v>4096</v>
      </c>
      <c r="I1382" s="430">
        <v>1</v>
      </c>
      <c r="J1382" s="430" t="s">
        <v>4071</v>
      </c>
      <c r="K1382" s="159">
        <f t="shared" si="101"/>
        <v>3</v>
      </c>
      <c r="L1382" s="139" t="str">
        <f t="shared" si="100"/>
        <v>Düşük Risk</v>
      </c>
      <c r="M1382" s="456" t="s">
        <v>4920</v>
      </c>
      <c r="N1382" s="453" t="s">
        <v>4814</v>
      </c>
      <c r="O1382" s="160"/>
      <c r="P1382" s="160"/>
      <c r="Q1382" s="464" t="s">
        <v>5303</v>
      </c>
      <c r="R1382" s="159">
        <v>1</v>
      </c>
      <c r="S1382" s="159">
        <v>3</v>
      </c>
      <c r="T1382" s="159">
        <f t="shared" si="98"/>
        <v>3</v>
      </c>
      <c r="U1382" s="134" t="str">
        <f t="shared" si="99"/>
        <v>Katlanılabilir Riskler</v>
      </c>
      <c r="V1382" s="162"/>
      <c r="W1382" s="163" t="s">
        <v>136</v>
      </c>
    </row>
    <row r="1383" spans="1:23" ht="135">
      <c r="A1383" s="413">
        <v>2284</v>
      </c>
      <c r="B1383" s="77"/>
      <c r="C1383" s="467" t="s">
        <v>5305</v>
      </c>
      <c r="D1383" s="465" t="s">
        <v>26</v>
      </c>
      <c r="E1383" s="441" t="s">
        <v>4045</v>
      </c>
      <c r="F1383" s="429" t="s">
        <v>4094</v>
      </c>
      <c r="G1383" s="446" t="s">
        <v>4038</v>
      </c>
      <c r="H1383" s="429" t="s">
        <v>4115</v>
      </c>
      <c r="I1383" s="430">
        <v>2</v>
      </c>
      <c r="J1383" s="430" t="s">
        <v>4071</v>
      </c>
      <c r="K1383" s="159">
        <f t="shared" si="101"/>
        <v>6</v>
      </c>
      <c r="L1383" s="139" t="str">
        <f t="shared" si="100"/>
        <v>Düşük Risk</v>
      </c>
      <c r="M1383" s="456" t="s">
        <v>4921</v>
      </c>
      <c r="N1383" s="453" t="s">
        <v>4814</v>
      </c>
      <c r="O1383" s="160"/>
      <c r="P1383" s="160"/>
      <c r="Q1383" s="464" t="s">
        <v>5303</v>
      </c>
      <c r="R1383" s="159">
        <v>1</v>
      </c>
      <c r="S1383" s="159">
        <v>3</v>
      </c>
      <c r="T1383" s="159">
        <f t="shared" si="98"/>
        <v>3</v>
      </c>
      <c r="U1383" s="134" t="str">
        <f t="shared" si="99"/>
        <v>Katlanılabilir Riskler</v>
      </c>
      <c r="V1383" s="162"/>
      <c r="W1383" s="163" t="s">
        <v>136</v>
      </c>
    </row>
    <row r="1384" spans="1:23" ht="135">
      <c r="A1384" s="413">
        <v>2285</v>
      </c>
      <c r="B1384" s="77"/>
      <c r="C1384" s="467" t="s">
        <v>5305</v>
      </c>
      <c r="D1384" s="465" t="s">
        <v>26</v>
      </c>
      <c r="E1384" s="441" t="s">
        <v>4045</v>
      </c>
      <c r="F1384" s="429" t="s">
        <v>4094</v>
      </c>
      <c r="G1384" s="446" t="s">
        <v>4038</v>
      </c>
      <c r="H1384" s="429" t="s">
        <v>4116</v>
      </c>
      <c r="I1384" s="430">
        <v>2</v>
      </c>
      <c r="J1384" s="430" t="s">
        <v>4071</v>
      </c>
      <c r="K1384" s="159">
        <f t="shared" si="101"/>
        <v>6</v>
      </c>
      <c r="L1384" s="139" t="str">
        <f t="shared" si="100"/>
        <v>Düşük Risk</v>
      </c>
      <c r="M1384" s="456" t="s">
        <v>4922</v>
      </c>
      <c r="N1384" s="453" t="s">
        <v>4814</v>
      </c>
      <c r="O1384" s="160"/>
      <c r="P1384" s="160"/>
      <c r="Q1384" s="464" t="s">
        <v>5303</v>
      </c>
      <c r="R1384" s="159">
        <v>1</v>
      </c>
      <c r="S1384" s="159">
        <v>3</v>
      </c>
      <c r="T1384" s="159">
        <f t="shared" si="98"/>
        <v>3</v>
      </c>
      <c r="U1384" s="134" t="str">
        <f t="shared" si="99"/>
        <v>Katlanılabilir Riskler</v>
      </c>
      <c r="V1384" s="162"/>
      <c r="W1384" s="163" t="s">
        <v>136</v>
      </c>
    </row>
    <row r="1385" spans="1:23" ht="135">
      <c r="A1385" s="413">
        <v>2286</v>
      </c>
      <c r="B1385" s="77"/>
      <c r="C1385" s="467" t="s">
        <v>5305</v>
      </c>
      <c r="D1385" s="465" t="s">
        <v>26</v>
      </c>
      <c r="E1385" s="441" t="s">
        <v>4045</v>
      </c>
      <c r="F1385" s="429" t="s">
        <v>4109</v>
      </c>
      <c r="G1385" s="446" t="s">
        <v>4038</v>
      </c>
      <c r="H1385" s="429" t="s">
        <v>4117</v>
      </c>
      <c r="I1385" s="430">
        <v>2</v>
      </c>
      <c r="J1385" s="430" t="s">
        <v>4071</v>
      </c>
      <c r="K1385" s="159">
        <f t="shared" si="101"/>
        <v>6</v>
      </c>
      <c r="L1385" s="139" t="str">
        <f t="shared" si="100"/>
        <v>Düşük Risk</v>
      </c>
      <c r="M1385" s="456" t="s">
        <v>4923</v>
      </c>
      <c r="N1385" s="453" t="s">
        <v>4814</v>
      </c>
      <c r="O1385" s="160"/>
      <c r="P1385" s="160"/>
      <c r="Q1385" s="464" t="s">
        <v>5303</v>
      </c>
      <c r="R1385" s="159">
        <v>1</v>
      </c>
      <c r="S1385" s="159">
        <v>3</v>
      </c>
      <c r="T1385" s="159">
        <f t="shared" ref="T1385:T1448" si="102">R1385*S1385</f>
        <v>3</v>
      </c>
      <c r="U1385" s="134" t="str">
        <f t="shared" ref="U1385:U1448" si="103">IF(T1385&lt;=2,"Önemsiz Riskler",IF(T1385&lt;=6,"Katlanılabilir Riskler",IF(T1385&lt;=12,"Orta Düzeydeki Riskler",IF(T1385&lt;=20,"Önemli Riskler",IF(T1385&lt;=25,"Kabul Edilemez Riskler")))))</f>
        <v>Katlanılabilir Riskler</v>
      </c>
      <c r="V1385" s="162"/>
      <c r="W1385" s="163" t="s">
        <v>136</v>
      </c>
    </row>
    <row r="1386" spans="1:23" ht="135">
      <c r="A1386" s="413">
        <v>2287</v>
      </c>
      <c r="B1386" s="77"/>
      <c r="C1386" s="467" t="s">
        <v>5305</v>
      </c>
      <c r="D1386" s="465" t="s">
        <v>26</v>
      </c>
      <c r="E1386" s="441" t="s">
        <v>4045</v>
      </c>
      <c r="F1386" s="429" t="s">
        <v>4109</v>
      </c>
      <c r="G1386" s="446" t="s">
        <v>4038</v>
      </c>
      <c r="H1386" s="429" t="s">
        <v>3271</v>
      </c>
      <c r="I1386" s="430">
        <v>2</v>
      </c>
      <c r="J1386" s="430" t="s">
        <v>4071</v>
      </c>
      <c r="K1386" s="159">
        <f t="shared" si="101"/>
        <v>6</v>
      </c>
      <c r="L1386" s="139" t="str">
        <f t="shared" si="100"/>
        <v>Düşük Risk</v>
      </c>
      <c r="M1386" s="456" t="s">
        <v>4924</v>
      </c>
      <c r="N1386" s="453" t="s">
        <v>4814</v>
      </c>
      <c r="O1386" s="160"/>
      <c r="P1386" s="160"/>
      <c r="Q1386" s="464" t="s">
        <v>5303</v>
      </c>
      <c r="R1386" s="159">
        <v>1</v>
      </c>
      <c r="S1386" s="159">
        <v>3</v>
      </c>
      <c r="T1386" s="159">
        <f t="shared" si="102"/>
        <v>3</v>
      </c>
      <c r="U1386" s="134" t="str">
        <f t="shared" si="103"/>
        <v>Katlanılabilir Riskler</v>
      </c>
      <c r="V1386" s="162"/>
      <c r="W1386" s="163" t="s">
        <v>136</v>
      </c>
    </row>
    <row r="1387" spans="1:23" ht="135">
      <c r="A1387" s="413">
        <v>2288</v>
      </c>
      <c r="B1387" s="77"/>
      <c r="C1387" s="467" t="s">
        <v>5305</v>
      </c>
      <c r="D1387" s="465" t="s">
        <v>26</v>
      </c>
      <c r="E1387" s="441" t="s">
        <v>4045</v>
      </c>
      <c r="F1387" s="429" t="s">
        <v>4058</v>
      </c>
      <c r="G1387" s="446" t="s">
        <v>4038</v>
      </c>
      <c r="H1387" s="429" t="s">
        <v>4053</v>
      </c>
      <c r="I1387" s="430">
        <v>2</v>
      </c>
      <c r="J1387" s="430" t="s">
        <v>4071</v>
      </c>
      <c r="K1387" s="159">
        <f t="shared" si="101"/>
        <v>6</v>
      </c>
      <c r="L1387" s="139" t="str">
        <f t="shared" si="100"/>
        <v>Düşük Risk</v>
      </c>
      <c r="M1387" s="456" t="s">
        <v>4925</v>
      </c>
      <c r="N1387" s="453" t="s">
        <v>4814</v>
      </c>
      <c r="O1387" s="160"/>
      <c r="P1387" s="160"/>
      <c r="Q1387" s="464" t="s">
        <v>5303</v>
      </c>
      <c r="R1387" s="159">
        <v>1</v>
      </c>
      <c r="S1387" s="159">
        <v>3</v>
      </c>
      <c r="T1387" s="159">
        <f t="shared" si="102"/>
        <v>3</v>
      </c>
      <c r="U1387" s="134" t="str">
        <f t="shared" si="103"/>
        <v>Katlanılabilir Riskler</v>
      </c>
      <c r="V1387" s="162"/>
      <c r="W1387" s="163" t="s">
        <v>136</v>
      </c>
    </row>
    <row r="1388" spans="1:23" ht="135">
      <c r="A1388" s="413">
        <v>2289</v>
      </c>
      <c r="B1388" s="77"/>
      <c r="C1388" s="467" t="s">
        <v>5305</v>
      </c>
      <c r="D1388" s="465" t="s">
        <v>26</v>
      </c>
      <c r="E1388" s="441" t="s">
        <v>4045</v>
      </c>
      <c r="F1388" s="429" t="s">
        <v>4058</v>
      </c>
      <c r="G1388" s="446" t="s">
        <v>4038</v>
      </c>
      <c r="H1388" s="429" t="s">
        <v>4053</v>
      </c>
      <c r="I1388" s="430">
        <v>2</v>
      </c>
      <c r="J1388" s="430" t="s">
        <v>4071</v>
      </c>
      <c r="K1388" s="159">
        <f t="shared" si="101"/>
        <v>6</v>
      </c>
      <c r="L1388" s="139" t="str">
        <f t="shared" si="100"/>
        <v>Düşük Risk</v>
      </c>
      <c r="M1388" s="456" t="s">
        <v>4926</v>
      </c>
      <c r="N1388" s="453" t="s">
        <v>4814</v>
      </c>
      <c r="O1388" s="160"/>
      <c r="P1388" s="160"/>
      <c r="Q1388" s="464" t="s">
        <v>5303</v>
      </c>
      <c r="R1388" s="159">
        <v>1</v>
      </c>
      <c r="S1388" s="159">
        <v>3</v>
      </c>
      <c r="T1388" s="159">
        <f t="shared" si="102"/>
        <v>3</v>
      </c>
      <c r="U1388" s="134" t="str">
        <f t="shared" si="103"/>
        <v>Katlanılabilir Riskler</v>
      </c>
      <c r="V1388" s="162"/>
      <c r="W1388" s="163" t="s">
        <v>136</v>
      </c>
    </row>
    <row r="1389" spans="1:23" ht="135">
      <c r="A1389" s="413">
        <v>2290</v>
      </c>
      <c r="B1389" s="77"/>
      <c r="C1389" s="467" t="s">
        <v>5305</v>
      </c>
      <c r="D1389" s="465" t="s">
        <v>26</v>
      </c>
      <c r="E1389" s="441" t="s">
        <v>4045</v>
      </c>
      <c r="F1389" s="429" t="s">
        <v>4118</v>
      </c>
      <c r="G1389" s="446" t="s">
        <v>4038</v>
      </c>
      <c r="H1389" s="429" t="s">
        <v>4119</v>
      </c>
      <c r="I1389" s="430">
        <v>2</v>
      </c>
      <c r="J1389" s="430" t="s">
        <v>4071</v>
      </c>
      <c r="K1389" s="159">
        <f t="shared" si="101"/>
        <v>6</v>
      </c>
      <c r="L1389" s="139" t="str">
        <f t="shared" si="100"/>
        <v>Düşük Risk</v>
      </c>
      <c r="M1389" s="456" t="s">
        <v>4927</v>
      </c>
      <c r="N1389" s="453" t="s">
        <v>4814</v>
      </c>
      <c r="O1389" s="160"/>
      <c r="P1389" s="160"/>
      <c r="Q1389" s="464" t="s">
        <v>5303</v>
      </c>
      <c r="R1389" s="159">
        <v>1</v>
      </c>
      <c r="S1389" s="159">
        <v>3</v>
      </c>
      <c r="T1389" s="159">
        <f t="shared" si="102"/>
        <v>3</v>
      </c>
      <c r="U1389" s="134" t="str">
        <f t="shared" si="103"/>
        <v>Katlanılabilir Riskler</v>
      </c>
      <c r="V1389" s="162"/>
      <c r="W1389" s="163" t="s">
        <v>136</v>
      </c>
    </row>
    <row r="1390" spans="1:23" ht="135">
      <c r="A1390" s="413">
        <v>2291</v>
      </c>
      <c r="B1390" s="77"/>
      <c r="C1390" s="467" t="s">
        <v>5305</v>
      </c>
      <c r="D1390" s="465" t="s">
        <v>26</v>
      </c>
      <c r="E1390" s="441" t="s">
        <v>4045</v>
      </c>
      <c r="F1390" s="429" t="s">
        <v>4058</v>
      </c>
      <c r="G1390" s="446" t="s">
        <v>4038</v>
      </c>
      <c r="H1390" s="429" t="s">
        <v>4120</v>
      </c>
      <c r="I1390" s="430">
        <v>2</v>
      </c>
      <c r="J1390" s="430" t="s">
        <v>4071</v>
      </c>
      <c r="K1390" s="159">
        <f t="shared" si="101"/>
        <v>6</v>
      </c>
      <c r="L1390" s="139" t="str">
        <f t="shared" si="100"/>
        <v>Düşük Risk</v>
      </c>
      <c r="M1390" s="456" t="s">
        <v>4928</v>
      </c>
      <c r="N1390" s="453" t="s">
        <v>4814</v>
      </c>
      <c r="O1390" s="160"/>
      <c r="P1390" s="160"/>
      <c r="Q1390" s="464" t="s">
        <v>5303</v>
      </c>
      <c r="R1390" s="159">
        <v>1</v>
      </c>
      <c r="S1390" s="159">
        <v>3</v>
      </c>
      <c r="T1390" s="159">
        <f t="shared" si="102"/>
        <v>3</v>
      </c>
      <c r="U1390" s="134" t="str">
        <f t="shared" si="103"/>
        <v>Katlanılabilir Riskler</v>
      </c>
      <c r="V1390" s="162"/>
      <c r="W1390" s="163" t="s">
        <v>136</v>
      </c>
    </row>
    <row r="1391" spans="1:23" ht="135">
      <c r="A1391" s="413">
        <v>2292</v>
      </c>
      <c r="B1391" s="77"/>
      <c r="C1391" s="467" t="s">
        <v>5305</v>
      </c>
      <c r="D1391" s="465" t="s">
        <v>26</v>
      </c>
      <c r="E1391" s="441" t="s">
        <v>4045</v>
      </c>
      <c r="F1391" s="429" t="s">
        <v>4056</v>
      </c>
      <c r="G1391" s="446" t="s">
        <v>4038</v>
      </c>
      <c r="H1391" s="429" t="s">
        <v>4090</v>
      </c>
      <c r="I1391" s="430">
        <v>2</v>
      </c>
      <c r="J1391" s="430" t="s">
        <v>4071</v>
      </c>
      <c r="K1391" s="159">
        <f t="shared" si="101"/>
        <v>6</v>
      </c>
      <c r="L1391" s="139" t="str">
        <f t="shared" si="100"/>
        <v>Düşük Risk</v>
      </c>
      <c r="M1391" s="456" t="s">
        <v>4929</v>
      </c>
      <c r="N1391" s="453" t="s">
        <v>4635</v>
      </c>
      <c r="O1391" s="160"/>
      <c r="P1391" s="160"/>
      <c r="Q1391" s="464" t="s">
        <v>5303</v>
      </c>
      <c r="R1391" s="159">
        <v>1</v>
      </c>
      <c r="S1391" s="159">
        <v>3</v>
      </c>
      <c r="T1391" s="159">
        <f t="shared" si="102"/>
        <v>3</v>
      </c>
      <c r="U1391" s="134" t="str">
        <f t="shared" si="103"/>
        <v>Katlanılabilir Riskler</v>
      </c>
      <c r="V1391" s="162"/>
      <c r="W1391" s="163" t="s">
        <v>136</v>
      </c>
    </row>
    <row r="1392" spans="1:23" ht="135">
      <c r="A1392" s="413">
        <v>2293</v>
      </c>
      <c r="B1392" s="77"/>
      <c r="C1392" s="467" t="s">
        <v>5305</v>
      </c>
      <c r="D1392" s="465" t="s">
        <v>26</v>
      </c>
      <c r="E1392" s="441" t="s">
        <v>4045</v>
      </c>
      <c r="F1392" s="429" t="s">
        <v>4121</v>
      </c>
      <c r="G1392" s="446" t="s">
        <v>4038</v>
      </c>
      <c r="H1392" s="429" t="s">
        <v>4122</v>
      </c>
      <c r="I1392" s="430">
        <v>2</v>
      </c>
      <c r="J1392" s="430" t="s">
        <v>4071</v>
      </c>
      <c r="K1392" s="159">
        <f t="shared" si="101"/>
        <v>6</v>
      </c>
      <c r="L1392" s="139" t="str">
        <f t="shared" si="100"/>
        <v>Düşük Risk</v>
      </c>
      <c r="M1392" s="456" t="s">
        <v>4930</v>
      </c>
      <c r="N1392" s="453" t="s">
        <v>4628</v>
      </c>
      <c r="O1392" s="160"/>
      <c r="P1392" s="160"/>
      <c r="Q1392" s="464" t="s">
        <v>5303</v>
      </c>
      <c r="R1392" s="159">
        <v>1</v>
      </c>
      <c r="S1392" s="159">
        <v>3</v>
      </c>
      <c r="T1392" s="159">
        <f t="shared" si="102"/>
        <v>3</v>
      </c>
      <c r="U1392" s="134" t="str">
        <f t="shared" si="103"/>
        <v>Katlanılabilir Riskler</v>
      </c>
      <c r="V1392" s="162"/>
      <c r="W1392" s="163" t="s">
        <v>136</v>
      </c>
    </row>
    <row r="1393" spans="1:23" ht="135">
      <c r="A1393" s="413">
        <v>2294</v>
      </c>
      <c r="B1393" s="77"/>
      <c r="C1393" s="467" t="s">
        <v>5305</v>
      </c>
      <c r="D1393" s="465" t="s">
        <v>26</v>
      </c>
      <c r="E1393" s="441" t="s">
        <v>4045</v>
      </c>
      <c r="F1393" s="429" t="s">
        <v>4061</v>
      </c>
      <c r="G1393" s="446" t="s">
        <v>4038</v>
      </c>
      <c r="H1393" s="429" t="s">
        <v>4123</v>
      </c>
      <c r="I1393" s="430">
        <v>2</v>
      </c>
      <c r="J1393" s="430" t="s">
        <v>4071</v>
      </c>
      <c r="K1393" s="159">
        <f t="shared" si="101"/>
        <v>6</v>
      </c>
      <c r="L1393" s="139" t="str">
        <f t="shared" si="100"/>
        <v>Düşük Risk</v>
      </c>
      <c r="M1393" s="456" t="s">
        <v>4931</v>
      </c>
      <c r="N1393" s="453" t="s">
        <v>4656</v>
      </c>
      <c r="O1393" s="160"/>
      <c r="P1393" s="160"/>
      <c r="Q1393" s="464" t="s">
        <v>5303</v>
      </c>
      <c r="R1393" s="159">
        <v>1</v>
      </c>
      <c r="S1393" s="159">
        <v>3</v>
      </c>
      <c r="T1393" s="159">
        <f t="shared" si="102"/>
        <v>3</v>
      </c>
      <c r="U1393" s="134" t="str">
        <f t="shared" si="103"/>
        <v>Katlanılabilir Riskler</v>
      </c>
      <c r="V1393" s="162"/>
      <c r="W1393" s="163" t="s">
        <v>136</v>
      </c>
    </row>
    <row r="1394" spans="1:23" ht="135">
      <c r="A1394" s="413">
        <v>2295</v>
      </c>
      <c r="B1394" s="77"/>
      <c r="C1394" s="467" t="s">
        <v>5305</v>
      </c>
      <c r="D1394" s="465" t="s">
        <v>26</v>
      </c>
      <c r="E1394" s="441" t="s">
        <v>4045</v>
      </c>
      <c r="F1394" s="429" t="s">
        <v>4124</v>
      </c>
      <c r="G1394" s="446" t="s">
        <v>4038</v>
      </c>
      <c r="H1394" s="429" t="s">
        <v>4125</v>
      </c>
      <c r="I1394" s="430">
        <v>2</v>
      </c>
      <c r="J1394" s="430" t="s">
        <v>4071</v>
      </c>
      <c r="K1394" s="159">
        <f t="shared" si="101"/>
        <v>6</v>
      </c>
      <c r="L1394" s="139" t="str">
        <f t="shared" si="100"/>
        <v>Düşük Risk</v>
      </c>
      <c r="M1394" s="456" t="s">
        <v>4932</v>
      </c>
      <c r="N1394" s="453" t="s">
        <v>4656</v>
      </c>
      <c r="O1394" s="160"/>
      <c r="P1394" s="160"/>
      <c r="Q1394" s="464" t="s">
        <v>5303</v>
      </c>
      <c r="R1394" s="159">
        <v>1</v>
      </c>
      <c r="S1394" s="159">
        <v>3</v>
      </c>
      <c r="T1394" s="159">
        <f t="shared" si="102"/>
        <v>3</v>
      </c>
      <c r="U1394" s="134" t="str">
        <f t="shared" si="103"/>
        <v>Katlanılabilir Riskler</v>
      </c>
      <c r="V1394" s="162"/>
      <c r="W1394" s="163" t="s">
        <v>136</v>
      </c>
    </row>
    <row r="1395" spans="1:23" ht="135">
      <c r="A1395" s="413">
        <v>2296</v>
      </c>
      <c r="B1395" s="77"/>
      <c r="C1395" s="467" t="s">
        <v>5305</v>
      </c>
      <c r="D1395" s="465" t="s">
        <v>26</v>
      </c>
      <c r="E1395" s="441" t="s">
        <v>4045</v>
      </c>
      <c r="F1395" s="429" t="s">
        <v>4061</v>
      </c>
      <c r="G1395" s="446" t="s">
        <v>4038</v>
      </c>
      <c r="H1395" s="429" t="s">
        <v>4065</v>
      </c>
      <c r="I1395" s="430">
        <v>1</v>
      </c>
      <c r="J1395" s="430" t="s">
        <v>4071</v>
      </c>
      <c r="K1395" s="159">
        <f t="shared" si="101"/>
        <v>3</v>
      </c>
      <c r="L1395" s="139" t="str">
        <f t="shared" si="100"/>
        <v>Düşük Risk</v>
      </c>
      <c r="M1395" s="456" t="s">
        <v>4889</v>
      </c>
      <c r="N1395" s="453" t="s">
        <v>4635</v>
      </c>
      <c r="O1395" s="160"/>
      <c r="P1395" s="160"/>
      <c r="Q1395" s="464" t="s">
        <v>5303</v>
      </c>
      <c r="R1395" s="159">
        <v>1</v>
      </c>
      <c r="S1395" s="159">
        <v>3</v>
      </c>
      <c r="T1395" s="159">
        <f t="shared" si="102"/>
        <v>3</v>
      </c>
      <c r="U1395" s="134" t="str">
        <f t="shared" si="103"/>
        <v>Katlanılabilir Riskler</v>
      </c>
      <c r="V1395" s="162"/>
      <c r="W1395" s="163" t="s">
        <v>136</v>
      </c>
    </row>
    <row r="1396" spans="1:23" ht="135">
      <c r="A1396" s="413">
        <v>2297</v>
      </c>
      <c r="B1396" s="77"/>
      <c r="C1396" s="467" t="s">
        <v>5305</v>
      </c>
      <c r="D1396" s="465" t="s">
        <v>26</v>
      </c>
      <c r="E1396" s="441" t="s">
        <v>4045</v>
      </c>
      <c r="F1396" s="429" t="s">
        <v>4126</v>
      </c>
      <c r="G1396" s="446" t="s">
        <v>4038</v>
      </c>
      <c r="H1396" s="429" t="s">
        <v>4065</v>
      </c>
      <c r="I1396" s="430">
        <v>1</v>
      </c>
      <c r="J1396" s="430" t="s">
        <v>4071</v>
      </c>
      <c r="K1396" s="159">
        <f t="shared" si="101"/>
        <v>3</v>
      </c>
      <c r="L1396" s="139" t="str">
        <f t="shared" si="100"/>
        <v>Düşük Risk</v>
      </c>
      <c r="M1396" s="456" t="s">
        <v>4889</v>
      </c>
      <c r="N1396" s="453" t="s">
        <v>4635</v>
      </c>
      <c r="O1396" s="160"/>
      <c r="P1396" s="160"/>
      <c r="Q1396" s="464" t="s">
        <v>5303</v>
      </c>
      <c r="R1396" s="159">
        <v>1</v>
      </c>
      <c r="S1396" s="159">
        <v>3</v>
      </c>
      <c r="T1396" s="159">
        <f t="shared" si="102"/>
        <v>3</v>
      </c>
      <c r="U1396" s="134" t="str">
        <f t="shared" si="103"/>
        <v>Katlanılabilir Riskler</v>
      </c>
      <c r="V1396" s="162"/>
      <c r="W1396" s="163" t="s">
        <v>136</v>
      </c>
    </row>
    <row r="1397" spans="1:23" ht="135">
      <c r="A1397" s="413">
        <v>2298</v>
      </c>
      <c r="B1397" s="77"/>
      <c r="C1397" s="467" t="s">
        <v>5305</v>
      </c>
      <c r="D1397" s="465" t="s">
        <v>26</v>
      </c>
      <c r="E1397" s="441" t="s">
        <v>4045</v>
      </c>
      <c r="F1397" s="429" t="s">
        <v>4127</v>
      </c>
      <c r="G1397" s="446" t="s">
        <v>4038</v>
      </c>
      <c r="H1397" s="429" t="s">
        <v>4128</v>
      </c>
      <c r="I1397" s="430">
        <v>2</v>
      </c>
      <c r="J1397" s="430" t="s">
        <v>4071</v>
      </c>
      <c r="K1397" s="159">
        <f t="shared" si="101"/>
        <v>6</v>
      </c>
      <c r="L1397" s="139" t="str">
        <f t="shared" si="100"/>
        <v>Düşük Risk</v>
      </c>
      <c r="M1397" s="456" t="s">
        <v>4933</v>
      </c>
      <c r="N1397" s="453" t="s">
        <v>4635</v>
      </c>
      <c r="O1397" s="160"/>
      <c r="P1397" s="160"/>
      <c r="Q1397" s="464" t="s">
        <v>5303</v>
      </c>
      <c r="R1397" s="159">
        <v>1</v>
      </c>
      <c r="S1397" s="159">
        <v>3</v>
      </c>
      <c r="T1397" s="159">
        <f t="shared" si="102"/>
        <v>3</v>
      </c>
      <c r="U1397" s="134" t="str">
        <f t="shared" si="103"/>
        <v>Katlanılabilir Riskler</v>
      </c>
      <c r="V1397" s="162"/>
      <c r="W1397" s="163" t="s">
        <v>136</v>
      </c>
    </row>
    <row r="1398" spans="1:23" ht="135">
      <c r="A1398" s="413">
        <v>2299</v>
      </c>
      <c r="B1398" s="77"/>
      <c r="C1398" s="467" t="s">
        <v>5305</v>
      </c>
      <c r="D1398" s="465" t="s">
        <v>26</v>
      </c>
      <c r="E1398" s="441" t="s">
        <v>4045</v>
      </c>
      <c r="F1398" s="429" t="s">
        <v>3980</v>
      </c>
      <c r="G1398" s="446" t="s">
        <v>4038</v>
      </c>
      <c r="H1398" s="429" t="s">
        <v>4068</v>
      </c>
      <c r="I1398" s="430">
        <v>2</v>
      </c>
      <c r="J1398" s="430" t="s">
        <v>4071</v>
      </c>
      <c r="K1398" s="159">
        <f t="shared" si="101"/>
        <v>6</v>
      </c>
      <c r="L1398" s="139" t="str">
        <f t="shared" si="100"/>
        <v>Düşük Risk</v>
      </c>
      <c r="M1398" s="456" t="s">
        <v>4934</v>
      </c>
      <c r="N1398" s="453" t="s">
        <v>4635</v>
      </c>
      <c r="O1398" s="160"/>
      <c r="P1398" s="160"/>
      <c r="Q1398" s="464" t="s">
        <v>5303</v>
      </c>
      <c r="R1398" s="159">
        <v>1</v>
      </c>
      <c r="S1398" s="159">
        <v>3</v>
      </c>
      <c r="T1398" s="159">
        <f t="shared" si="102"/>
        <v>3</v>
      </c>
      <c r="U1398" s="134" t="str">
        <f t="shared" si="103"/>
        <v>Katlanılabilir Riskler</v>
      </c>
      <c r="V1398" s="162"/>
      <c r="W1398" s="163" t="s">
        <v>136</v>
      </c>
    </row>
    <row r="1399" spans="1:23" ht="135">
      <c r="A1399" s="413">
        <v>2300</v>
      </c>
      <c r="B1399" s="77"/>
      <c r="C1399" s="467" t="s">
        <v>5305</v>
      </c>
      <c r="D1399" s="465" t="s">
        <v>26</v>
      </c>
      <c r="E1399" s="441" t="s">
        <v>4045</v>
      </c>
      <c r="F1399" s="429" t="s">
        <v>4127</v>
      </c>
      <c r="G1399" s="446" t="s">
        <v>4038</v>
      </c>
      <c r="H1399" s="429" t="s">
        <v>4075</v>
      </c>
      <c r="I1399" s="430">
        <v>2</v>
      </c>
      <c r="J1399" s="430" t="s">
        <v>4071</v>
      </c>
      <c r="K1399" s="159">
        <f t="shared" si="101"/>
        <v>6</v>
      </c>
      <c r="L1399" s="139" t="str">
        <f t="shared" si="100"/>
        <v>Düşük Risk</v>
      </c>
      <c r="M1399" s="456" t="s">
        <v>4886</v>
      </c>
      <c r="N1399" s="453" t="s">
        <v>4635</v>
      </c>
      <c r="O1399" s="160"/>
      <c r="P1399" s="160"/>
      <c r="Q1399" s="464" t="s">
        <v>5303</v>
      </c>
      <c r="R1399" s="159">
        <v>1</v>
      </c>
      <c r="S1399" s="159">
        <v>3</v>
      </c>
      <c r="T1399" s="159">
        <f t="shared" si="102"/>
        <v>3</v>
      </c>
      <c r="U1399" s="134" t="str">
        <f t="shared" si="103"/>
        <v>Katlanılabilir Riskler</v>
      </c>
      <c r="V1399" s="162"/>
      <c r="W1399" s="163" t="s">
        <v>136</v>
      </c>
    </row>
    <row r="1400" spans="1:23" ht="135">
      <c r="A1400" s="413">
        <v>2301</v>
      </c>
      <c r="B1400" s="77"/>
      <c r="C1400" s="467" t="s">
        <v>5305</v>
      </c>
      <c r="D1400" s="465" t="s">
        <v>26</v>
      </c>
      <c r="E1400" s="441" t="s">
        <v>4045</v>
      </c>
      <c r="F1400" s="429" t="s">
        <v>4127</v>
      </c>
      <c r="G1400" s="446" t="s">
        <v>4038</v>
      </c>
      <c r="H1400" s="429" t="s">
        <v>4075</v>
      </c>
      <c r="I1400" s="430">
        <v>2</v>
      </c>
      <c r="J1400" s="430" t="s">
        <v>4071</v>
      </c>
      <c r="K1400" s="159">
        <f t="shared" si="101"/>
        <v>6</v>
      </c>
      <c r="L1400" s="139" t="str">
        <f t="shared" si="100"/>
        <v>Düşük Risk</v>
      </c>
      <c r="M1400" s="456" t="s">
        <v>4935</v>
      </c>
      <c r="N1400" s="453" t="s">
        <v>4635</v>
      </c>
      <c r="O1400" s="160"/>
      <c r="P1400" s="160"/>
      <c r="Q1400" s="464" t="s">
        <v>5303</v>
      </c>
      <c r="R1400" s="159">
        <v>1</v>
      </c>
      <c r="S1400" s="159">
        <v>3</v>
      </c>
      <c r="T1400" s="159">
        <f t="shared" si="102"/>
        <v>3</v>
      </c>
      <c r="U1400" s="134" t="str">
        <f t="shared" si="103"/>
        <v>Katlanılabilir Riskler</v>
      </c>
      <c r="V1400" s="162"/>
      <c r="W1400" s="163" t="s">
        <v>136</v>
      </c>
    </row>
    <row r="1401" spans="1:23" ht="135">
      <c r="A1401" s="413">
        <v>2302</v>
      </c>
      <c r="B1401" s="77"/>
      <c r="C1401" s="467" t="s">
        <v>5305</v>
      </c>
      <c r="D1401" s="465" t="s">
        <v>26</v>
      </c>
      <c r="E1401" s="441" t="s">
        <v>4045</v>
      </c>
      <c r="F1401" s="429" t="s">
        <v>4054</v>
      </c>
      <c r="G1401" s="446" t="s">
        <v>4038</v>
      </c>
      <c r="H1401" s="429" t="s">
        <v>4129</v>
      </c>
      <c r="I1401" s="430" t="s">
        <v>4048</v>
      </c>
      <c r="J1401" s="430" t="s">
        <v>4130</v>
      </c>
      <c r="K1401" s="159">
        <f t="shared" si="101"/>
        <v>8</v>
      </c>
      <c r="L1401" s="139" t="str">
        <f t="shared" si="100"/>
        <v>Orta Risk</v>
      </c>
      <c r="M1401" s="456" t="s">
        <v>4936</v>
      </c>
      <c r="N1401" s="453" t="s">
        <v>4882</v>
      </c>
      <c r="O1401" s="160"/>
      <c r="P1401" s="160"/>
      <c r="Q1401" s="464" t="s">
        <v>5303</v>
      </c>
      <c r="R1401" s="159">
        <v>1</v>
      </c>
      <c r="S1401" s="159">
        <v>3</v>
      </c>
      <c r="T1401" s="159">
        <f t="shared" si="102"/>
        <v>3</v>
      </c>
      <c r="U1401" s="134" t="str">
        <f t="shared" si="103"/>
        <v>Katlanılabilir Riskler</v>
      </c>
      <c r="V1401" s="162"/>
      <c r="W1401" s="163" t="s">
        <v>136</v>
      </c>
    </row>
    <row r="1402" spans="1:23" ht="135">
      <c r="A1402" s="413">
        <v>2303</v>
      </c>
      <c r="B1402" s="77"/>
      <c r="C1402" s="467" t="s">
        <v>5305</v>
      </c>
      <c r="D1402" s="465" t="s">
        <v>26</v>
      </c>
      <c r="E1402" s="441" t="s">
        <v>4045</v>
      </c>
      <c r="F1402" s="429" t="s">
        <v>4131</v>
      </c>
      <c r="G1402" s="446" t="s">
        <v>4038</v>
      </c>
      <c r="H1402" s="429" t="s">
        <v>4120</v>
      </c>
      <c r="I1402" s="430" t="s">
        <v>4130</v>
      </c>
      <c r="J1402" s="430" t="s">
        <v>4071</v>
      </c>
      <c r="K1402" s="159">
        <f t="shared" si="101"/>
        <v>6</v>
      </c>
      <c r="L1402" s="139" t="str">
        <f t="shared" si="100"/>
        <v>Düşük Risk</v>
      </c>
      <c r="M1402" s="456" t="s">
        <v>4937</v>
      </c>
      <c r="N1402" s="453" t="s">
        <v>4814</v>
      </c>
      <c r="O1402" s="160"/>
      <c r="P1402" s="160"/>
      <c r="Q1402" s="464" t="s">
        <v>5303</v>
      </c>
      <c r="R1402" s="159">
        <v>1</v>
      </c>
      <c r="S1402" s="159">
        <v>3</v>
      </c>
      <c r="T1402" s="159">
        <f t="shared" si="102"/>
        <v>3</v>
      </c>
      <c r="U1402" s="134" t="str">
        <f t="shared" si="103"/>
        <v>Katlanılabilir Riskler</v>
      </c>
      <c r="V1402" s="162"/>
      <c r="W1402" s="163" t="s">
        <v>136</v>
      </c>
    </row>
    <row r="1403" spans="1:23" ht="135">
      <c r="A1403" s="413">
        <v>2304</v>
      </c>
      <c r="B1403" s="77"/>
      <c r="C1403" s="467" t="s">
        <v>5305</v>
      </c>
      <c r="D1403" s="465" t="s">
        <v>26</v>
      </c>
      <c r="E1403" s="441" t="s">
        <v>4045</v>
      </c>
      <c r="F1403" s="429" t="s">
        <v>4099</v>
      </c>
      <c r="G1403" s="446" t="s">
        <v>4038</v>
      </c>
      <c r="H1403" s="429" t="s">
        <v>4107</v>
      </c>
      <c r="I1403" s="430" t="s">
        <v>4071</v>
      </c>
      <c r="J1403" s="430" t="s">
        <v>4130</v>
      </c>
      <c r="K1403" s="159">
        <f t="shared" si="101"/>
        <v>6</v>
      </c>
      <c r="L1403" s="139" t="str">
        <f t="shared" si="100"/>
        <v>Düşük Risk</v>
      </c>
      <c r="M1403" s="456" t="s">
        <v>4938</v>
      </c>
      <c r="N1403" s="453" t="s">
        <v>4628</v>
      </c>
      <c r="O1403" s="160"/>
      <c r="P1403" s="160"/>
      <c r="Q1403" s="464" t="s">
        <v>5303</v>
      </c>
      <c r="R1403" s="159">
        <v>1</v>
      </c>
      <c r="S1403" s="159">
        <v>3</v>
      </c>
      <c r="T1403" s="159">
        <f t="shared" si="102"/>
        <v>3</v>
      </c>
      <c r="U1403" s="134" t="str">
        <f t="shared" si="103"/>
        <v>Katlanılabilir Riskler</v>
      </c>
      <c r="V1403" s="162"/>
      <c r="W1403" s="163" t="s">
        <v>136</v>
      </c>
    </row>
    <row r="1404" spans="1:23" ht="135">
      <c r="A1404" s="413">
        <v>2305</v>
      </c>
      <c r="B1404" s="77"/>
      <c r="C1404" s="467" t="s">
        <v>5305</v>
      </c>
      <c r="D1404" s="465" t="s">
        <v>26</v>
      </c>
      <c r="E1404" s="441" t="s">
        <v>4045</v>
      </c>
      <c r="F1404" s="429" t="s">
        <v>4102</v>
      </c>
      <c r="G1404" s="446" t="s">
        <v>4038</v>
      </c>
      <c r="H1404" s="429" t="s">
        <v>4103</v>
      </c>
      <c r="I1404" s="430" t="s">
        <v>4130</v>
      </c>
      <c r="J1404" s="430" t="s">
        <v>4071</v>
      </c>
      <c r="K1404" s="159">
        <f t="shared" si="101"/>
        <v>6</v>
      </c>
      <c r="L1404" s="139" t="str">
        <f t="shared" si="100"/>
        <v>Düşük Risk</v>
      </c>
      <c r="M1404" s="456" t="s">
        <v>4939</v>
      </c>
      <c r="N1404" s="453" t="s">
        <v>4656</v>
      </c>
      <c r="O1404" s="160"/>
      <c r="P1404" s="160"/>
      <c r="Q1404" s="464" t="s">
        <v>5303</v>
      </c>
      <c r="R1404" s="159">
        <v>1</v>
      </c>
      <c r="S1404" s="159">
        <v>3</v>
      </c>
      <c r="T1404" s="159">
        <f t="shared" si="102"/>
        <v>3</v>
      </c>
      <c r="U1404" s="134" t="str">
        <f t="shared" si="103"/>
        <v>Katlanılabilir Riskler</v>
      </c>
      <c r="V1404" s="162"/>
      <c r="W1404" s="163" t="s">
        <v>136</v>
      </c>
    </row>
    <row r="1405" spans="1:23" ht="135">
      <c r="A1405" s="413">
        <v>2306</v>
      </c>
      <c r="B1405" s="77"/>
      <c r="C1405" s="467" t="s">
        <v>5305</v>
      </c>
      <c r="D1405" s="465" t="s">
        <v>26</v>
      </c>
      <c r="E1405" s="441" t="s">
        <v>4045</v>
      </c>
      <c r="F1405" s="429" t="s">
        <v>4126</v>
      </c>
      <c r="G1405" s="446" t="s">
        <v>4038</v>
      </c>
      <c r="H1405" s="429" t="s">
        <v>4065</v>
      </c>
      <c r="I1405" s="430">
        <v>1</v>
      </c>
      <c r="J1405" s="430" t="s">
        <v>4071</v>
      </c>
      <c r="K1405" s="159">
        <f t="shared" si="101"/>
        <v>3</v>
      </c>
      <c r="L1405" s="139" t="str">
        <f t="shared" si="100"/>
        <v>Düşük Risk</v>
      </c>
      <c r="M1405" s="456" t="s">
        <v>4889</v>
      </c>
      <c r="N1405" s="453" t="s">
        <v>4635</v>
      </c>
      <c r="O1405" s="160"/>
      <c r="P1405" s="160"/>
      <c r="Q1405" s="464" t="s">
        <v>5303</v>
      </c>
      <c r="R1405" s="159">
        <v>1</v>
      </c>
      <c r="S1405" s="159">
        <v>3</v>
      </c>
      <c r="T1405" s="159">
        <f t="shared" si="102"/>
        <v>3</v>
      </c>
      <c r="U1405" s="134" t="str">
        <f t="shared" si="103"/>
        <v>Katlanılabilir Riskler</v>
      </c>
      <c r="V1405" s="162"/>
      <c r="W1405" s="163" t="s">
        <v>136</v>
      </c>
    </row>
    <row r="1406" spans="1:23" ht="140.25">
      <c r="A1406" s="413">
        <v>2307</v>
      </c>
      <c r="B1406" s="77"/>
      <c r="C1406" s="467" t="s">
        <v>5305</v>
      </c>
      <c r="D1406" s="465" t="s">
        <v>26</v>
      </c>
      <c r="E1406" s="441" t="s">
        <v>4045</v>
      </c>
      <c r="F1406" s="429" t="s">
        <v>4099</v>
      </c>
      <c r="G1406" s="446" t="s">
        <v>4038</v>
      </c>
      <c r="H1406" s="429" t="s">
        <v>4132</v>
      </c>
      <c r="I1406" s="430">
        <v>2</v>
      </c>
      <c r="J1406" s="430" t="s">
        <v>4130</v>
      </c>
      <c r="K1406" s="159">
        <f t="shared" si="101"/>
        <v>4</v>
      </c>
      <c r="L1406" s="139" t="str">
        <f t="shared" si="100"/>
        <v>Düşük Risk</v>
      </c>
      <c r="M1406" s="456" t="s">
        <v>4940</v>
      </c>
      <c r="N1406" s="453" t="s">
        <v>4628</v>
      </c>
      <c r="O1406" s="160"/>
      <c r="P1406" s="160"/>
      <c r="Q1406" s="464" t="s">
        <v>5303</v>
      </c>
      <c r="R1406" s="159">
        <v>1</v>
      </c>
      <c r="S1406" s="159">
        <v>3</v>
      </c>
      <c r="T1406" s="159">
        <f t="shared" si="102"/>
        <v>3</v>
      </c>
      <c r="U1406" s="134" t="str">
        <f t="shared" si="103"/>
        <v>Katlanılabilir Riskler</v>
      </c>
      <c r="V1406" s="162"/>
      <c r="W1406" s="163" t="s">
        <v>136</v>
      </c>
    </row>
    <row r="1407" spans="1:23" ht="135">
      <c r="A1407" s="413">
        <v>2308</v>
      </c>
      <c r="B1407" s="77"/>
      <c r="C1407" s="467" t="s">
        <v>5305</v>
      </c>
      <c r="D1407" s="465" t="s">
        <v>26</v>
      </c>
      <c r="E1407" s="441" t="s">
        <v>4045</v>
      </c>
      <c r="F1407" s="429" t="s">
        <v>4058</v>
      </c>
      <c r="G1407" s="446" t="s">
        <v>4038</v>
      </c>
      <c r="H1407" s="429" t="s">
        <v>4133</v>
      </c>
      <c r="I1407" s="430" t="s">
        <v>4130</v>
      </c>
      <c r="J1407" s="430" t="s">
        <v>4071</v>
      </c>
      <c r="K1407" s="159">
        <f t="shared" si="101"/>
        <v>6</v>
      </c>
      <c r="L1407" s="139" t="str">
        <f t="shared" si="100"/>
        <v>Düşük Risk</v>
      </c>
      <c r="M1407" s="456" t="s">
        <v>4941</v>
      </c>
      <c r="N1407" s="453" t="s">
        <v>4814</v>
      </c>
      <c r="O1407" s="160"/>
      <c r="P1407" s="160"/>
      <c r="Q1407" s="464" t="s">
        <v>5303</v>
      </c>
      <c r="R1407" s="159">
        <v>1</v>
      </c>
      <c r="S1407" s="159">
        <v>3</v>
      </c>
      <c r="T1407" s="159">
        <f t="shared" si="102"/>
        <v>3</v>
      </c>
      <c r="U1407" s="134" t="str">
        <f t="shared" si="103"/>
        <v>Katlanılabilir Riskler</v>
      </c>
      <c r="V1407" s="162"/>
      <c r="W1407" s="163" t="s">
        <v>136</v>
      </c>
    </row>
    <row r="1408" spans="1:23" ht="135">
      <c r="A1408" s="413">
        <v>2309</v>
      </c>
      <c r="B1408" s="77"/>
      <c r="C1408" s="467" t="s">
        <v>5305</v>
      </c>
      <c r="D1408" s="465" t="s">
        <v>26</v>
      </c>
      <c r="E1408" s="441" t="s">
        <v>4045</v>
      </c>
      <c r="F1408" s="429" t="s">
        <v>4056</v>
      </c>
      <c r="G1408" s="446" t="s">
        <v>4038</v>
      </c>
      <c r="H1408" s="429" t="s">
        <v>4060</v>
      </c>
      <c r="I1408" s="430" t="s">
        <v>4130</v>
      </c>
      <c r="J1408" s="430" t="s">
        <v>4071</v>
      </c>
      <c r="K1408" s="159">
        <f t="shared" si="101"/>
        <v>6</v>
      </c>
      <c r="L1408" s="139" t="str">
        <f t="shared" si="100"/>
        <v>Düşük Risk</v>
      </c>
      <c r="M1408" s="456" t="s">
        <v>4942</v>
      </c>
      <c r="N1408" s="453" t="s">
        <v>4635</v>
      </c>
      <c r="O1408" s="160"/>
      <c r="P1408" s="160"/>
      <c r="Q1408" s="464" t="s">
        <v>5303</v>
      </c>
      <c r="R1408" s="159">
        <v>1</v>
      </c>
      <c r="S1408" s="159">
        <v>3</v>
      </c>
      <c r="T1408" s="159">
        <f t="shared" si="102"/>
        <v>3</v>
      </c>
      <c r="U1408" s="134" t="str">
        <f t="shared" si="103"/>
        <v>Katlanılabilir Riskler</v>
      </c>
      <c r="V1408" s="162"/>
      <c r="W1408" s="163" t="s">
        <v>136</v>
      </c>
    </row>
    <row r="1409" spans="1:23" ht="135">
      <c r="A1409" s="413">
        <v>2310</v>
      </c>
      <c r="B1409" s="77"/>
      <c r="C1409" s="467" t="s">
        <v>5305</v>
      </c>
      <c r="D1409" s="465" t="s">
        <v>26</v>
      </c>
      <c r="E1409" s="441" t="s">
        <v>4045</v>
      </c>
      <c r="F1409" s="429" t="s">
        <v>4134</v>
      </c>
      <c r="G1409" s="446" t="s">
        <v>4038</v>
      </c>
      <c r="H1409" s="429" t="s">
        <v>4135</v>
      </c>
      <c r="I1409" s="430" t="s">
        <v>4130</v>
      </c>
      <c r="J1409" s="430">
        <v>2</v>
      </c>
      <c r="K1409" s="159">
        <f t="shared" si="101"/>
        <v>4</v>
      </c>
      <c r="L1409" s="139" t="str">
        <f t="shared" si="100"/>
        <v>Düşük Risk</v>
      </c>
      <c r="M1409" s="456" t="s">
        <v>4943</v>
      </c>
      <c r="N1409" s="453" t="s">
        <v>4814</v>
      </c>
      <c r="O1409" s="160"/>
      <c r="P1409" s="160"/>
      <c r="Q1409" s="464" t="s">
        <v>5303</v>
      </c>
      <c r="R1409" s="159">
        <v>1</v>
      </c>
      <c r="S1409" s="159">
        <v>3</v>
      </c>
      <c r="T1409" s="159">
        <f t="shared" si="102"/>
        <v>3</v>
      </c>
      <c r="U1409" s="134" t="str">
        <f t="shared" si="103"/>
        <v>Katlanılabilir Riskler</v>
      </c>
      <c r="V1409" s="162"/>
      <c r="W1409" s="163" t="s">
        <v>136</v>
      </c>
    </row>
    <row r="1410" spans="1:23" ht="135">
      <c r="A1410" s="413">
        <v>2311</v>
      </c>
      <c r="B1410" s="77"/>
      <c r="C1410" s="467" t="s">
        <v>5305</v>
      </c>
      <c r="D1410" s="465" t="s">
        <v>26</v>
      </c>
      <c r="E1410" s="441" t="s">
        <v>4045</v>
      </c>
      <c r="F1410" s="429" t="s">
        <v>4136</v>
      </c>
      <c r="G1410" s="446" t="s">
        <v>4038</v>
      </c>
      <c r="H1410" s="429" t="s">
        <v>4123</v>
      </c>
      <c r="I1410" s="430">
        <v>1</v>
      </c>
      <c r="J1410" s="430" t="s">
        <v>4130</v>
      </c>
      <c r="K1410" s="159">
        <f t="shared" si="101"/>
        <v>2</v>
      </c>
      <c r="L1410" s="139" t="str">
        <f t="shared" si="100"/>
        <v>Düşük Risk</v>
      </c>
      <c r="M1410" s="456" t="s">
        <v>4944</v>
      </c>
      <c r="N1410" s="453" t="s">
        <v>4814</v>
      </c>
      <c r="O1410" s="160"/>
      <c r="P1410" s="160"/>
      <c r="Q1410" s="464" t="s">
        <v>5303</v>
      </c>
      <c r="R1410" s="159">
        <v>1</v>
      </c>
      <c r="S1410" s="159">
        <v>3</v>
      </c>
      <c r="T1410" s="159">
        <f t="shared" si="102"/>
        <v>3</v>
      </c>
      <c r="U1410" s="134" t="str">
        <f t="shared" si="103"/>
        <v>Katlanılabilir Riskler</v>
      </c>
      <c r="V1410" s="162"/>
      <c r="W1410" s="163" t="s">
        <v>136</v>
      </c>
    </row>
    <row r="1411" spans="1:23" ht="135">
      <c r="A1411" s="413">
        <v>2312</v>
      </c>
      <c r="B1411" s="77"/>
      <c r="C1411" s="467" t="s">
        <v>5305</v>
      </c>
      <c r="D1411" s="465" t="s">
        <v>26</v>
      </c>
      <c r="E1411" s="441" t="s">
        <v>4045</v>
      </c>
      <c r="F1411" s="429" t="s">
        <v>4118</v>
      </c>
      <c r="G1411" s="446" t="s">
        <v>4038</v>
      </c>
      <c r="H1411" s="429" t="s">
        <v>4119</v>
      </c>
      <c r="I1411" s="430" t="s">
        <v>4130</v>
      </c>
      <c r="J1411" s="430" t="s">
        <v>4130</v>
      </c>
      <c r="K1411" s="159">
        <f t="shared" si="101"/>
        <v>4</v>
      </c>
      <c r="L1411" s="139" t="str">
        <f t="shared" ref="L1411:L1474" si="104">IF(K1411&lt;=1,"Çok Düşük Risk",IF(K1411&lt;=6,"Düşük Risk",IF(K1411&lt;=12,"Orta Risk",IF(K1411&lt;=20,"Yüksek Seviye",IF(K1411&lt;=25,"Çok Yüksek Seviye",)))))</f>
        <v>Düşük Risk</v>
      </c>
      <c r="M1411" s="456" t="s">
        <v>4945</v>
      </c>
      <c r="N1411" s="453" t="s">
        <v>4814</v>
      </c>
      <c r="O1411" s="160"/>
      <c r="P1411" s="160"/>
      <c r="Q1411" s="464" t="s">
        <v>5303</v>
      </c>
      <c r="R1411" s="159">
        <v>1</v>
      </c>
      <c r="S1411" s="159">
        <v>3</v>
      </c>
      <c r="T1411" s="159">
        <f t="shared" si="102"/>
        <v>3</v>
      </c>
      <c r="U1411" s="134" t="str">
        <f t="shared" si="103"/>
        <v>Katlanılabilir Riskler</v>
      </c>
      <c r="V1411" s="162"/>
      <c r="W1411" s="163" t="s">
        <v>136</v>
      </c>
    </row>
    <row r="1412" spans="1:23" ht="135">
      <c r="A1412" s="413">
        <v>2313</v>
      </c>
      <c r="B1412" s="77"/>
      <c r="C1412" s="467" t="s">
        <v>5305</v>
      </c>
      <c r="D1412" s="465" t="s">
        <v>26</v>
      </c>
      <c r="E1412" s="441" t="s">
        <v>4045</v>
      </c>
      <c r="F1412" s="429" t="s">
        <v>4052</v>
      </c>
      <c r="G1412" s="446" t="s">
        <v>4038</v>
      </c>
      <c r="H1412" s="429" t="s">
        <v>4137</v>
      </c>
      <c r="I1412" s="430" t="s">
        <v>4130</v>
      </c>
      <c r="J1412" s="430" t="s">
        <v>4130</v>
      </c>
      <c r="K1412" s="159">
        <f t="shared" si="101"/>
        <v>4</v>
      </c>
      <c r="L1412" s="139" t="str">
        <f t="shared" si="104"/>
        <v>Düşük Risk</v>
      </c>
      <c r="M1412" s="456" t="s">
        <v>4946</v>
      </c>
      <c r="N1412" s="453" t="s">
        <v>4814</v>
      </c>
      <c r="O1412" s="160"/>
      <c r="P1412" s="160"/>
      <c r="Q1412" s="464" t="s">
        <v>5303</v>
      </c>
      <c r="R1412" s="159">
        <v>1</v>
      </c>
      <c r="S1412" s="159">
        <v>3</v>
      </c>
      <c r="T1412" s="159">
        <f t="shared" si="102"/>
        <v>3</v>
      </c>
      <c r="U1412" s="134" t="str">
        <f t="shared" si="103"/>
        <v>Katlanılabilir Riskler</v>
      </c>
      <c r="V1412" s="162"/>
      <c r="W1412" s="163" t="s">
        <v>136</v>
      </c>
    </row>
    <row r="1413" spans="1:23" ht="135">
      <c r="A1413" s="413">
        <v>2314</v>
      </c>
      <c r="B1413" s="77"/>
      <c r="C1413" s="467" t="s">
        <v>5305</v>
      </c>
      <c r="D1413" s="465" t="s">
        <v>26</v>
      </c>
      <c r="E1413" s="441" t="s">
        <v>4045</v>
      </c>
      <c r="F1413" s="429" t="s">
        <v>4061</v>
      </c>
      <c r="G1413" s="446" t="s">
        <v>4038</v>
      </c>
      <c r="H1413" s="429" t="s">
        <v>4138</v>
      </c>
      <c r="I1413" s="430" t="s">
        <v>4130</v>
      </c>
      <c r="J1413" s="430" t="s">
        <v>4130</v>
      </c>
      <c r="K1413" s="159">
        <f t="shared" si="101"/>
        <v>4</v>
      </c>
      <c r="L1413" s="139" t="str">
        <f t="shared" si="104"/>
        <v>Düşük Risk</v>
      </c>
      <c r="M1413" s="456" t="s">
        <v>4947</v>
      </c>
      <c r="N1413" s="453" t="s">
        <v>4635</v>
      </c>
      <c r="O1413" s="160"/>
      <c r="P1413" s="160"/>
      <c r="Q1413" s="464" t="s">
        <v>5303</v>
      </c>
      <c r="R1413" s="159">
        <v>1</v>
      </c>
      <c r="S1413" s="159">
        <v>3</v>
      </c>
      <c r="T1413" s="159">
        <f t="shared" si="102"/>
        <v>3</v>
      </c>
      <c r="U1413" s="134" t="str">
        <f t="shared" si="103"/>
        <v>Katlanılabilir Riskler</v>
      </c>
      <c r="V1413" s="162"/>
      <c r="W1413" s="163" t="s">
        <v>136</v>
      </c>
    </row>
    <row r="1414" spans="1:23" ht="135">
      <c r="A1414" s="413">
        <v>2315</v>
      </c>
      <c r="B1414" s="77"/>
      <c r="C1414" s="467" t="s">
        <v>5305</v>
      </c>
      <c r="D1414" s="465" t="s">
        <v>26</v>
      </c>
      <c r="E1414" s="441" t="s">
        <v>4045</v>
      </c>
      <c r="F1414" s="429" t="s">
        <v>4061</v>
      </c>
      <c r="G1414" s="446" t="s">
        <v>4038</v>
      </c>
      <c r="H1414" s="429" t="s">
        <v>4139</v>
      </c>
      <c r="I1414" s="430" t="s">
        <v>4130</v>
      </c>
      <c r="J1414" s="430" t="s">
        <v>4130</v>
      </c>
      <c r="K1414" s="159">
        <f t="shared" si="101"/>
        <v>4</v>
      </c>
      <c r="L1414" s="139" t="str">
        <f t="shared" si="104"/>
        <v>Düşük Risk</v>
      </c>
      <c r="M1414" s="456" t="s">
        <v>4948</v>
      </c>
      <c r="N1414" s="453" t="s">
        <v>4949</v>
      </c>
      <c r="O1414" s="160"/>
      <c r="P1414" s="160"/>
      <c r="Q1414" s="464" t="s">
        <v>5303</v>
      </c>
      <c r="R1414" s="159">
        <v>1</v>
      </c>
      <c r="S1414" s="159">
        <v>3</v>
      </c>
      <c r="T1414" s="159">
        <f t="shared" si="102"/>
        <v>3</v>
      </c>
      <c r="U1414" s="134" t="str">
        <f t="shared" si="103"/>
        <v>Katlanılabilir Riskler</v>
      </c>
      <c r="V1414" s="162"/>
      <c r="W1414" s="163" t="s">
        <v>136</v>
      </c>
    </row>
    <row r="1415" spans="1:23" ht="135">
      <c r="A1415" s="413">
        <v>2316</v>
      </c>
      <c r="B1415" s="77"/>
      <c r="C1415" s="467" t="s">
        <v>5305</v>
      </c>
      <c r="D1415" s="465" t="s">
        <v>26</v>
      </c>
      <c r="E1415" s="441" t="s">
        <v>4045</v>
      </c>
      <c r="F1415" s="429" t="s">
        <v>4140</v>
      </c>
      <c r="G1415" s="446" t="s">
        <v>4038</v>
      </c>
      <c r="H1415" s="429" t="s">
        <v>4141</v>
      </c>
      <c r="I1415" s="430">
        <v>1</v>
      </c>
      <c r="J1415" s="430" t="s">
        <v>4130</v>
      </c>
      <c r="K1415" s="159">
        <f t="shared" si="101"/>
        <v>2</v>
      </c>
      <c r="L1415" s="139" t="str">
        <f t="shared" si="104"/>
        <v>Düşük Risk</v>
      </c>
      <c r="M1415" s="456" t="s">
        <v>4950</v>
      </c>
      <c r="N1415" s="453" t="s">
        <v>4949</v>
      </c>
      <c r="O1415" s="160"/>
      <c r="P1415" s="160"/>
      <c r="Q1415" s="464" t="s">
        <v>5303</v>
      </c>
      <c r="R1415" s="159">
        <v>1</v>
      </c>
      <c r="S1415" s="159">
        <v>3</v>
      </c>
      <c r="T1415" s="159">
        <f t="shared" si="102"/>
        <v>3</v>
      </c>
      <c r="U1415" s="134" t="str">
        <f t="shared" si="103"/>
        <v>Katlanılabilir Riskler</v>
      </c>
      <c r="V1415" s="162"/>
      <c r="W1415" s="163" t="s">
        <v>136</v>
      </c>
    </row>
    <row r="1416" spans="1:23" ht="135">
      <c r="A1416" s="413">
        <v>2317</v>
      </c>
      <c r="B1416" s="77"/>
      <c r="C1416" s="467" t="s">
        <v>5305</v>
      </c>
      <c r="D1416" s="465" t="s">
        <v>26</v>
      </c>
      <c r="E1416" s="441" t="s">
        <v>4045</v>
      </c>
      <c r="F1416" s="429" t="s">
        <v>4099</v>
      </c>
      <c r="G1416" s="446" t="s">
        <v>4038</v>
      </c>
      <c r="H1416" s="429" t="s">
        <v>4142</v>
      </c>
      <c r="I1416" s="430" t="s">
        <v>4130</v>
      </c>
      <c r="J1416" s="430" t="s">
        <v>4130</v>
      </c>
      <c r="K1416" s="159">
        <f t="shared" si="101"/>
        <v>4</v>
      </c>
      <c r="L1416" s="139" t="str">
        <f t="shared" si="104"/>
        <v>Düşük Risk</v>
      </c>
      <c r="M1416" s="456" t="s">
        <v>4951</v>
      </c>
      <c r="N1416" s="453" t="s">
        <v>4628</v>
      </c>
      <c r="O1416" s="160"/>
      <c r="P1416" s="160"/>
      <c r="Q1416" s="464" t="s">
        <v>5303</v>
      </c>
      <c r="R1416" s="159">
        <v>1</v>
      </c>
      <c r="S1416" s="159">
        <v>3</v>
      </c>
      <c r="T1416" s="159">
        <f t="shared" si="102"/>
        <v>3</v>
      </c>
      <c r="U1416" s="134" t="str">
        <f t="shared" si="103"/>
        <v>Katlanılabilir Riskler</v>
      </c>
      <c r="V1416" s="162"/>
      <c r="W1416" s="163" t="s">
        <v>136</v>
      </c>
    </row>
    <row r="1417" spans="1:23" ht="135">
      <c r="A1417" s="413">
        <v>2318</v>
      </c>
      <c r="B1417" s="77"/>
      <c r="C1417" s="467" t="s">
        <v>5305</v>
      </c>
      <c r="D1417" s="465" t="s">
        <v>26</v>
      </c>
      <c r="E1417" s="441" t="s">
        <v>4045</v>
      </c>
      <c r="F1417" s="429" t="s">
        <v>4109</v>
      </c>
      <c r="G1417" s="446" t="s">
        <v>4038</v>
      </c>
      <c r="H1417" s="429" t="s">
        <v>4096</v>
      </c>
      <c r="I1417" s="430" t="s">
        <v>4130</v>
      </c>
      <c r="J1417" s="430">
        <v>4</v>
      </c>
      <c r="K1417" s="159">
        <f t="shared" si="101"/>
        <v>8</v>
      </c>
      <c r="L1417" s="139" t="str">
        <f t="shared" si="104"/>
        <v>Orta Risk</v>
      </c>
      <c r="M1417" s="456" t="s">
        <v>4952</v>
      </c>
      <c r="N1417" s="453" t="s">
        <v>4635</v>
      </c>
      <c r="O1417" s="160"/>
      <c r="P1417" s="160"/>
      <c r="Q1417" s="464" t="s">
        <v>5303</v>
      </c>
      <c r="R1417" s="159">
        <v>1</v>
      </c>
      <c r="S1417" s="159">
        <v>3</v>
      </c>
      <c r="T1417" s="159">
        <f t="shared" si="102"/>
        <v>3</v>
      </c>
      <c r="U1417" s="134" t="str">
        <f t="shared" si="103"/>
        <v>Katlanılabilir Riskler</v>
      </c>
      <c r="V1417" s="162"/>
      <c r="W1417" s="163" t="s">
        <v>136</v>
      </c>
    </row>
    <row r="1418" spans="1:23" ht="135">
      <c r="A1418" s="413">
        <v>2319</v>
      </c>
      <c r="B1418" s="77"/>
      <c r="C1418" s="467" t="s">
        <v>5305</v>
      </c>
      <c r="D1418" s="465" t="s">
        <v>26</v>
      </c>
      <c r="E1418" s="441" t="s">
        <v>4045</v>
      </c>
      <c r="F1418" s="429" t="s">
        <v>4094</v>
      </c>
      <c r="G1418" s="446" t="s">
        <v>4038</v>
      </c>
      <c r="H1418" s="429" t="s">
        <v>2964</v>
      </c>
      <c r="I1418" s="430">
        <v>2</v>
      </c>
      <c r="J1418" s="430">
        <v>4</v>
      </c>
      <c r="K1418" s="159">
        <f t="shared" si="101"/>
        <v>8</v>
      </c>
      <c r="L1418" s="139" t="str">
        <f t="shared" si="104"/>
        <v>Orta Risk</v>
      </c>
      <c r="M1418" s="456" t="s">
        <v>4953</v>
      </c>
      <c r="N1418" s="453" t="s">
        <v>4814</v>
      </c>
      <c r="O1418" s="160"/>
      <c r="P1418" s="160"/>
      <c r="Q1418" s="464" t="s">
        <v>5303</v>
      </c>
      <c r="R1418" s="159">
        <v>1</v>
      </c>
      <c r="S1418" s="159">
        <v>3</v>
      </c>
      <c r="T1418" s="159">
        <f t="shared" si="102"/>
        <v>3</v>
      </c>
      <c r="U1418" s="134" t="str">
        <f t="shared" si="103"/>
        <v>Katlanılabilir Riskler</v>
      </c>
      <c r="V1418" s="162"/>
      <c r="W1418" s="163" t="s">
        <v>136</v>
      </c>
    </row>
    <row r="1419" spans="1:23" ht="135">
      <c r="A1419" s="413">
        <v>2320</v>
      </c>
      <c r="B1419" s="77"/>
      <c r="C1419" s="467" t="s">
        <v>5305</v>
      </c>
      <c r="D1419" s="465" t="s">
        <v>26</v>
      </c>
      <c r="E1419" s="441" t="s">
        <v>4045</v>
      </c>
      <c r="F1419" s="429" t="s">
        <v>4061</v>
      </c>
      <c r="G1419" s="446" t="s">
        <v>4038</v>
      </c>
      <c r="H1419" s="429" t="s">
        <v>4143</v>
      </c>
      <c r="I1419" s="430" t="s">
        <v>4130</v>
      </c>
      <c r="J1419" s="430">
        <v>3</v>
      </c>
      <c r="K1419" s="159">
        <f t="shared" si="101"/>
        <v>6</v>
      </c>
      <c r="L1419" s="139" t="str">
        <f t="shared" si="104"/>
        <v>Düşük Risk</v>
      </c>
      <c r="M1419" s="456" t="s">
        <v>4954</v>
      </c>
      <c r="N1419" s="453" t="s">
        <v>4955</v>
      </c>
      <c r="O1419" s="160"/>
      <c r="P1419" s="160"/>
      <c r="Q1419" s="464" t="s">
        <v>5303</v>
      </c>
      <c r="R1419" s="159">
        <v>1</v>
      </c>
      <c r="S1419" s="159">
        <v>3</v>
      </c>
      <c r="T1419" s="159">
        <f t="shared" si="102"/>
        <v>3</v>
      </c>
      <c r="U1419" s="134" t="str">
        <f t="shared" si="103"/>
        <v>Katlanılabilir Riskler</v>
      </c>
      <c r="V1419" s="162"/>
      <c r="W1419" s="163" t="s">
        <v>136</v>
      </c>
    </row>
    <row r="1420" spans="1:23" ht="135">
      <c r="A1420" s="413">
        <v>2321</v>
      </c>
      <c r="B1420" s="77"/>
      <c r="C1420" s="467" t="s">
        <v>5305</v>
      </c>
      <c r="D1420" s="465" t="s">
        <v>26</v>
      </c>
      <c r="E1420" s="441" t="s">
        <v>4045</v>
      </c>
      <c r="F1420" s="429" t="s">
        <v>4144</v>
      </c>
      <c r="G1420" s="446" t="s">
        <v>4038</v>
      </c>
      <c r="H1420" s="429" t="s">
        <v>4145</v>
      </c>
      <c r="I1420" s="430" t="s">
        <v>4146</v>
      </c>
      <c r="J1420" s="430">
        <v>3</v>
      </c>
      <c r="K1420" s="159">
        <f t="shared" si="101"/>
        <v>3</v>
      </c>
      <c r="L1420" s="139" t="str">
        <f t="shared" si="104"/>
        <v>Düşük Risk</v>
      </c>
      <c r="M1420" s="456" t="s">
        <v>4956</v>
      </c>
      <c r="N1420" s="453" t="s">
        <v>4701</v>
      </c>
      <c r="O1420" s="160"/>
      <c r="P1420" s="160"/>
      <c r="Q1420" s="464" t="s">
        <v>5303</v>
      </c>
      <c r="R1420" s="159">
        <v>1</v>
      </c>
      <c r="S1420" s="159">
        <v>3</v>
      </c>
      <c r="T1420" s="159">
        <f t="shared" si="102"/>
        <v>3</v>
      </c>
      <c r="U1420" s="134" t="str">
        <f t="shared" si="103"/>
        <v>Katlanılabilir Riskler</v>
      </c>
      <c r="V1420" s="162"/>
      <c r="W1420" s="163" t="s">
        <v>136</v>
      </c>
    </row>
    <row r="1421" spans="1:23" ht="135">
      <c r="A1421" s="413">
        <v>2322</v>
      </c>
      <c r="B1421" s="77"/>
      <c r="C1421" s="467" t="s">
        <v>5305</v>
      </c>
      <c r="D1421" s="465" t="s">
        <v>26</v>
      </c>
      <c r="E1421" s="441" t="s">
        <v>4045</v>
      </c>
      <c r="F1421" s="429" t="s">
        <v>4147</v>
      </c>
      <c r="G1421" s="446" t="s">
        <v>4038</v>
      </c>
      <c r="H1421" s="429" t="s">
        <v>4148</v>
      </c>
      <c r="I1421" s="430">
        <v>2</v>
      </c>
      <c r="J1421" s="430">
        <v>3</v>
      </c>
      <c r="K1421" s="159">
        <f t="shared" si="101"/>
        <v>6</v>
      </c>
      <c r="L1421" s="139" t="str">
        <f t="shared" si="104"/>
        <v>Düşük Risk</v>
      </c>
      <c r="M1421" s="456" t="s">
        <v>4957</v>
      </c>
      <c r="N1421" s="453" t="s">
        <v>4877</v>
      </c>
      <c r="O1421" s="160"/>
      <c r="P1421" s="160"/>
      <c r="Q1421" s="464" t="s">
        <v>5303</v>
      </c>
      <c r="R1421" s="159">
        <v>1</v>
      </c>
      <c r="S1421" s="159">
        <v>3</v>
      </c>
      <c r="T1421" s="159">
        <f t="shared" si="102"/>
        <v>3</v>
      </c>
      <c r="U1421" s="134" t="str">
        <f t="shared" si="103"/>
        <v>Katlanılabilir Riskler</v>
      </c>
      <c r="V1421" s="162"/>
      <c r="W1421" s="163" t="s">
        <v>136</v>
      </c>
    </row>
    <row r="1422" spans="1:23" ht="135">
      <c r="A1422" s="413">
        <v>2323</v>
      </c>
      <c r="B1422" s="77"/>
      <c r="C1422" s="467" t="s">
        <v>5305</v>
      </c>
      <c r="D1422" s="465" t="s">
        <v>26</v>
      </c>
      <c r="E1422" s="441" t="s">
        <v>4045</v>
      </c>
      <c r="F1422" s="429" t="s">
        <v>4149</v>
      </c>
      <c r="G1422" s="446" t="s">
        <v>4038</v>
      </c>
      <c r="H1422" s="429" t="s">
        <v>4150</v>
      </c>
      <c r="I1422" s="430" t="s">
        <v>4146</v>
      </c>
      <c r="J1422" s="430">
        <v>2</v>
      </c>
      <c r="K1422" s="159">
        <f t="shared" si="101"/>
        <v>2</v>
      </c>
      <c r="L1422" s="139" t="str">
        <f t="shared" si="104"/>
        <v>Düşük Risk</v>
      </c>
      <c r="M1422" s="456" t="s">
        <v>4958</v>
      </c>
      <c r="N1422" s="453" t="s">
        <v>4635</v>
      </c>
      <c r="O1422" s="160"/>
      <c r="P1422" s="160"/>
      <c r="Q1422" s="464" t="s">
        <v>5303</v>
      </c>
      <c r="R1422" s="159">
        <v>1</v>
      </c>
      <c r="S1422" s="159">
        <v>3</v>
      </c>
      <c r="T1422" s="159">
        <f t="shared" si="102"/>
        <v>3</v>
      </c>
      <c r="U1422" s="134" t="str">
        <f t="shared" si="103"/>
        <v>Katlanılabilir Riskler</v>
      </c>
      <c r="V1422" s="162"/>
      <c r="W1422" s="163" t="s">
        <v>136</v>
      </c>
    </row>
    <row r="1423" spans="1:23" ht="135">
      <c r="A1423" s="413">
        <v>2324</v>
      </c>
      <c r="B1423" s="77"/>
      <c r="C1423" s="467" t="s">
        <v>5305</v>
      </c>
      <c r="D1423" s="465" t="s">
        <v>26</v>
      </c>
      <c r="E1423" s="441" t="s">
        <v>4045</v>
      </c>
      <c r="F1423" s="429" t="s">
        <v>4151</v>
      </c>
      <c r="G1423" s="446" t="s">
        <v>4038</v>
      </c>
      <c r="H1423" s="429" t="s">
        <v>4152</v>
      </c>
      <c r="I1423" s="430">
        <v>2</v>
      </c>
      <c r="J1423" s="430">
        <v>4</v>
      </c>
      <c r="K1423" s="159">
        <f t="shared" si="101"/>
        <v>8</v>
      </c>
      <c r="L1423" s="139" t="str">
        <f t="shared" si="104"/>
        <v>Orta Risk</v>
      </c>
      <c r="M1423" s="456" t="s">
        <v>4959</v>
      </c>
      <c r="N1423" s="453" t="s">
        <v>4635</v>
      </c>
      <c r="O1423" s="160"/>
      <c r="P1423" s="160"/>
      <c r="Q1423" s="464" t="s">
        <v>5303</v>
      </c>
      <c r="R1423" s="159">
        <v>1</v>
      </c>
      <c r="S1423" s="159">
        <v>3</v>
      </c>
      <c r="T1423" s="159">
        <f t="shared" si="102"/>
        <v>3</v>
      </c>
      <c r="U1423" s="134" t="str">
        <f t="shared" si="103"/>
        <v>Katlanılabilir Riskler</v>
      </c>
      <c r="V1423" s="162"/>
      <c r="W1423" s="163" t="s">
        <v>136</v>
      </c>
    </row>
    <row r="1424" spans="1:23" ht="135">
      <c r="A1424" s="413">
        <v>2325</v>
      </c>
      <c r="B1424" s="77"/>
      <c r="C1424" s="467" t="s">
        <v>5305</v>
      </c>
      <c r="D1424" s="465" t="s">
        <v>26</v>
      </c>
      <c r="E1424" s="441" t="s">
        <v>4045</v>
      </c>
      <c r="F1424" s="429" t="s">
        <v>4153</v>
      </c>
      <c r="G1424" s="446" t="s">
        <v>4038</v>
      </c>
      <c r="H1424" s="429" t="s">
        <v>4154</v>
      </c>
      <c r="I1424" s="430" t="s">
        <v>4146</v>
      </c>
      <c r="J1424" s="430">
        <v>3</v>
      </c>
      <c r="K1424" s="159">
        <f t="shared" si="101"/>
        <v>3</v>
      </c>
      <c r="L1424" s="139" t="str">
        <f t="shared" si="104"/>
        <v>Düşük Risk</v>
      </c>
      <c r="M1424" s="456" t="s">
        <v>4960</v>
      </c>
      <c r="N1424" s="453" t="s">
        <v>4635</v>
      </c>
      <c r="O1424" s="160"/>
      <c r="P1424" s="160"/>
      <c r="Q1424" s="464" t="s">
        <v>5303</v>
      </c>
      <c r="R1424" s="159">
        <v>1</v>
      </c>
      <c r="S1424" s="159">
        <v>3</v>
      </c>
      <c r="T1424" s="159">
        <f t="shared" si="102"/>
        <v>3</v>
      </c>
      <c r="U1424" s="134" t="str">
        <f t="shared" si="103"/>
        <v>Katlanılabilir Riskler</v>
      </c>
      <c r="V1424" s="162"/>
      <c r="W1424" s="163" t="s">
        <v>136</v>
      </c>
    </row>
    <row r="1425" spans="1:23" ht="135">
      <c r="A1425" s="413">
        <v>2326</v>
      </c>
      <c r="B1425" s="77"/>
      <c r="C1425" s="467" t="s">
        <v>5305</v>
      </c>
      <c r="D1425" s="465" t="s">
        <v>26</v>
      </c>
      <c r="E1425" s="441" t="s">
        <v>4045</v>
      </c>
      <c r="F1425" s="429" t="s">
        <v>4061</v>
      </c>
      <c r="G1425" s="446" t="s">
        <v>4038</v>
      </c>
      <c r="H1425" s="429" t="s">
        <v>4081</v>
      </c>
      <c r="I1425" s="430" t="s">
        <v>4146</v>
      </c>
      <c r="J1425" s="430">
        <v>3</v>
      </c>
      <c r="K1425" s="159">
        <f t="shared" si="101"/>
        <v>3</v>
      </c>
      <c r="L1425" s="139" t="str">
        <f t="shared" si="104"/>
        <v>Düşük Risk</v>
      </c>
      <c r="M1425" s="456" t="s">
        <v>4961</v>
      </c>
      <c r="N1425" s="453" t="s">
        <v>4635</v>
      </c>
      <c r="O1425" s="160"/>
      <c r="P1425" s="160"/>
      <c r="Q1425" s="464" t="s">
        <v>5303</v>
      </c>
      <c r="R1425" s="159">
        <v>1</v>
      </c>
      <c r="S1425" s="159">
        <v>3</v>
      </c>
      <c r="T1425" s="159">
        <f t="shared" si="102"/>
        <v>3</v>
      </c>
      <c r="U1425" s="134" t="str">
        <f t="shared" si="103"/>
        <v>Katlanılabilir Riskler</v>
      </c>
      <c r="V1425" s="162"/>
      <c r="W1425" s="163" t="s">
        <v>136</v>
      </c>
    </row>
    <row r="1426" spans="1:23" ht="135">
      <c r="A1426" s="413">
        <v>2327</v>
      </c>
      <c r="B1426" s="77"/>
      <c r="C1426" s="467" t="s">
        <v>5305</v>
      </c>
      <c r="D1426" s="465" t="s">
        <v>26</v>
      </c>
      <c r="E1426" s="441" t="s">
        <v>4045</v>
      </c>
      <c r="F1426" s="429" t="s">
        <v>4155</v>
      </c>
      <c r="G1426" s="446" t="s">
        <v>4038</v>
      </c>
      <c r="H1426" s="429" t="s">
        <v>4156</v>
      </c>
      <c r="I1426" s="430">
        <v>2</v>
      </c>
      <c r="J1426" s="430">
        <v>3</v>
      </c>
      <c r="K1426" s="159">
        <f t="shared" si="101"/>
        <v>6</v>
      </c>
      <c r="L1426" s="139" t="str">
        <f t="shared" si="104"/>
        <v>Düşük Risk</v>
      </c>
      <c r="M1426" s="456" t="s">
        <v>4962</v>
      </c>
      <c r="N1426" s="453" t="s">
        <v>4882</v>
      </c>
      <c r="O1426" s="160"/>
      <c r="P1426" s="160"/>
      <c r="Q1426" s="464" t="s">
        <v>5303</v>
      </c>
      <c r="R1426" s="159">
        <v>1</v>
      </c>
      <c r="S1426" s="159">
        <v>3</v>
      </c>
      <c r="T1426" s="159">
        <f t="shared" si="102"/>
        <v>3</v>
      </c>
      <c r="U1426" s="134" t="str">
        <f t="shared" si="103"/>
        <v>Katlanılabilir Riskler</v>
      </c>
      <c r="V1426" s="162"/>
      <c r="W1426" s="163" t="s">
        <v>136</v>
      </c>
    </row>
    <row r="1427" spans="1:23" ht="135">
      <c r="A1427" s="413">
        <v>2328</v>
      </c>
      <c r="B1427" s="77"/>
      <c r="C1427" s="467" t="s">
        <v>5305</v>
      </c>
      <c r="D1427" s="465" t="s">
        <v>26</v>
      </c>
      <c r="E1427" s="441" t="s">
        <v>4045</v>
      </c>
      <c r="F1427" s="429" t="s">
        <v>4157</v>
      </c>
      <c r="G1427" s="446" t="s">
        <v>4038</v>
      </c>
      <c r="H1427" s="429" t="s">
        <v>4158</v>
      </c>
      <c r="I1427" s="430" t="s">
        <v>4146</v>
      </c>
      <c r="J1427" s="430">
        <v>3</v>
      </c>
      <c r="K1427" s="159">
        <f t="shared" si="101"/>
        <v>3</v>
      </c>
      <c r="L1427" s="139" t="str">
        <f t="shared" si="104"/>
        <v>Düşük Risk</v>
      </c>
      <c r="M1427" s="456" t="s">
        <v>4963</v>
      </c>
      <c r="N1427" s="453" t="s">
        <v>4882</v>
      </c>
      <c r="O1427" s="160"/>
      <c r="P1427" s="160"/>
      <c r="Q1427" s="464" t="s">
        <v>5303</v>
      </c>
      <c r="R1427" s="159">
        <v>1</v>
      </c>
      <c r="S1427" s="159">
        <v>3</v>
      </c>
      <c r="T1427" s="159">
        <f t="shared" si="102"/>
        <v>3</v>
      </c>
      <c r="U1427" s="134" t="str">
        <f t="shared" si="103"/>
        <v>Katlanılabilir Riskler</v>
      </c>
      <c r="V1427" s="162"/>
      <c r="W1427" s="163" t="s">
        <v>136</v>
      </c>
    </row>
    <row r="1428" spans="1:23" ht="135">
      <c r="A1428" s="413">
        <v>2329</v>
      </c>
      <c r="B1428" s="77"/>
      <c r="C1428" s="467" t="s">
        <v>5305</v>
      </c>
      <c r="D1428" s="465" t="s">
        <v>26</v>
      </c>
      <c r="E1428" s="441" t="s">
        <v>4045</v>
      </c>
      <c r="F1428" s="429" t="s">
        <v>4155</v>
      </c>
      <c r="G1428" s="446" t="s">
        <v>4038</v>
      </c>
      <c r="H1428" s="429" t="s">
        <v>4156</v>
      </c>
      <c r="I1428" s="430">
        <v>2</v>
      </c>
      <c r="J1428" s="430">
        <v>3</v>
      </c>
      <c r="K1428" s="159">
        <f t="shared" si="101"/>
        <v>6</v>
      </c>
      <c r="L1428" s="139" t="str">
        <f t="shared" si="104"/>
        <v>Düşük Risk</v>
      </c>
      <c r="M1428" s="456" t="s">
        <v>4962</v>
      </c>
      <c r="N1428" s="453" t="s">
        <v>4882</v>
      </c>
      <c r="O1428" s="160"/>
      <c r="P1428" s="160"/>
      <c r="Q1428" s="464" t="s">
        <v>5303</v>
      </c>
      <c r="R1428" s="159">
        <v>1</v>
      </c>
      <c r="S1428" s="159">
        <v>3</v>
      </c>
      <c r="T1428" s="159">
        <f t="shared" si="102"/>
        <v>3</v>
      </c>
      <c r="U1428" s="134" t="str">
        <f t="shared" si="103"/>
        <v>Katlanılabilir Riskler</v>
      </c>
      <c r="V1428" s="162"/>
      <c r="W1428" s="163" t="s">
        <v>136</v>
      </c>
    </row>
    <row r="1429" spans="1:23" ht="135">
      <c r="A1429" s="413">
        <v>2330</v>
      </c>
      <c r="B1429" s="77"/>
      <c r="C1429" s="467" t="s">
        <v>5305</v>
      </c>
      <c r="D1429" s="465" t="s">
        <v>26</v>
      </c>
      <c r="E1429" s="441" t="s">
        <v>4045</v>
      </c>
      <c r="F1429" s="429" t="s">
        <v>4056</v>
      </c>
      <c r="G1429" s="446" t="s">
        <v>4038</v>
      </c>
      <c r="H1429" s="429" t="s">
        <v>4057</v>
      </c>
      <c r="I1429" s="430" t="s">
        <v>4146</v>
      </c>
      <c r="J1429" s="430">
        <v>5</v>
      </c>
      <c r="K1429" s="159">
        <f t="shared" si="101"/>
        <v>5</v>
      </c>
      <c r="L1429" s="139" t="str">
        <f t="shared" si="104"/>
        <v>Düşük Risk</v>
      </c>
      <c r="M1429" s="456" t="s">
        <v>4964</v>
      </c>
      <c r="N1429" s="453" t="s">
        <v>4691</v>
      </c>
      <c r="O1429" s="160"/>
      <c r="P1429" s="160"/>
      <c r="Q1429" s="464" t="s">
        <v>5303</v>
      </c>
      <c r="R1429" s="159">
        <v>1</v>
      </c>
      <c r="S1429" s="159">
        <v>3</v>
      </c>
      <c r="T1429" s="159">
        <f t="shared" si="102"/>
        <v>3</v>
      </c>
      <c r="U1429" s="134" t="str">
        <f t="shared" si="103"/>
        <v>Katlanılabilir Riskler</v>
      </c>
      <c r="V1429" s="162"/>
      <c r="W1429" s="163" t="s">
        <v>136</v>
      </c>
    </row>
    <row r="1430" spans="1:23" ht="135">
      <c r="A1430" s="413">
        <v>2331</v>
      </c>
      <c r="B1430" s="77"/>
      <c r="C1430" s="467" t="s">
        <v>5305</v>
      </c>
      <c r="D1430" s="465" t="s">
        <v>26</v>
      </c>
      <c r="E1430" s="441" t="s">
        <v>4045</v>
      </c>
      <c r="F1430" s="429" t="s">
        <v>4058</v>
      </c>
      <c r="G1430" s="446" t="s">
        <v>4038</v>
      </c>
      <c r="H1430" s="429" t="s">
        <v>2724</v>
      </c>
      <c r="I1430" s="430" t="s">
        <v>4146</v>
      </c>
      <c r="J1430" s="430">
        <v>5</v>
      </c>
      <c r="K1430" s="159">
        <f t="shared" ref="K1430:K1493" si="105">I1430*J1430</f>
        <v>5</v>
      </c>
      <c r="L1430" s="139" t="str">
        <f t="shared" si="104"/>
        <v>Düşük Risk</v>
      </c>
      <c r="M1430" s="456" t="s">
        <v>4965</v>
      </c>
      <c r="N1430" s="453" t="s">
        <v>4814</v>
      </c>
      <c r="O1430" s="160"/>
      <c r="P1430" s="160"/>
      <c r="Q1430" s="464" t="s">
        <v>5303</v>
      </c>
      <c r="R1430" s="159">
        <v>1</v>
      </c>
      <c r="S1430" s="159">
        <v>3</v>
      </c>
      <c r="T1430" s="159">
        <f t="shared" si="102"/>
        <v>3</v>
      </c>
      <c r="U1430" s="134" t="str">
        <f t="shared" si="103"/>
        <v>Katlanılabilir Riskler</v>
      </c>
      <c r="V1430" s="162"/>
      <c r="W1430" s="163" t="s">
        <v>136</v>
      </c>
    </row>
    <row r="1431" spans="1:23" ht="135">
      <c r="A1431" s="413">
        <v>2332</v>
      </c>
      <c r="B1431" s="77"/>
      <c r="C1431" s="467" t="s">
        <v>5305</v>
      </c>
      <c r="D1431" s="465" t="s">
        <v>26</v>
      </c>
      <c r="E1431" s="441" t="s">
        <v>4045</v>
      </c>
      <c r="F1431" s="429" t="s">
        <v>4140</v>
      </c>
      <c r="G1431" s="446" t="s">
        <v>4038</v>
      </c>
      <c r="H1431" s="429" t="s">
        <v>4159</v>
      </c>
      <c r="I1431" s="430">
        <v>2</v>
      </c>
      <c r="J1431" s="430">
        <v>3</v>
      </c>
      <c r="K1431" s="159">
        <f t="shared" si="105"/>
        <v>6</v>
      </c>
      <c r="L1431" s="139" t="str">
        <f t="shared" si="104"/>
        <v>Düşük Risk</v>
      </c>
      <c r="M1431" s="456" t="s">
        <v>4966</v>
      </c>
      <c r="N1431" s="453" t="s">
        <v>4814</v>
      </c>
      <c r="O1431" s="160"/>
      <c r="P1431" s="160"/>
      <c r="Q1431" s="464" t="s">
        <v>5303</v>
      </c>
      <c r="R1431" s="159">
        <v>1</v>
      </c>
      <c r="S1431" s="159">
        <v>3</v>
      </c>
      <c r="T1431" s="159">
        <f t="shared" si="102"/>
        <v>3</v>
      </c>
      <c r="U1431" s="134" t="str">
        <f t="shared" si="103"/>
        <v>Katlanılabilir Riskler</v>
      </c>
      <c r="V1431" s="162"/>
      <c r="W1431" s="163" t="s">
        <v>136</v>
      </c>
    </row>
    <row r="1432" spans="1:23" ht="135">
      <c r="A1432" s="413">
        <v>2333</v>
      </c>
      <c r="B1432" s="77"/>
      <c r="C1432" s="467" t="s">
        <v>5305</v>
      </c>
      <c r="D1432" s="465" t="s">
        <v>26</v>
      </c>
      <c r="E1432" s="441" t="s">
        <v>4045</v>
      </c>
      <c r="F1432" s="429" t="s">
        <v>4160</v>
      </c>
      <c r="G1432" s="446" t="s">
        <v>4038</v>
      </c>
      <c r="H1432" s="429" t="s">
        <v>4161</v>
      </c>
      <c r="I1432" s="430">
        <v>3</v>
      </c>
      <c r="J1432" s="430">
        <v>3</v>
      </c>
      <c r="K1432" s="159">
        <f t="shared" si="105"/>
        <v>9</v>
      </c>
      <c r="L1432" s="139" t="str">
        <f t="shared" si="104"/>
        <v>Orta Risk</v>
      </c>
      <c r="M1432" s="456" t="s">
        <v>4967</v>
      </c>
      <c r="N1432" s="453" t="s">
        <v>4656</v>
      </c>
      <c r="O1432" s="160"/>
      <c r="P1432" s="160"/>
      <c r="Q1432" s="464" t="s">
        <v>5303</v>
      </c>
      <c r="R1432" s="159">
        <v>1</v>
      </c>
      <c r="S1432" s="159">
        <v>3</v>
      </c>
      <c r="T1432" s="159">
        <f t="shared" si="102"/>
        <v>3</v>
      </c>
      <c r="U1432" s="134" t="str">
        <f t="shared" si="103"/>
        <v>Katlanılabilir Riskler</v>
      </c>
      <c r="V1432" s="162"/>
      <c r="W1432" s="163" t="s">
        <v>136</v>
      </c>
    </row>
    <row r="1433" spans="1:23" ht="135">
      <c r="A1433" s="413">
        <v>2334</v>
      </c>
      <c r="B1433" s="77"/>
      <c r="C1433" s="467" t="s">
        <v>5305</v>
      </c>
      <c r="D1433" s="465" t="s">
        <v>26</v>
      </c>
      <c r="E1433" s="441" t="s">
        <v>4045</v>
      </c>
      <c r="F1433" s="429" t="s">
        <v>4162</v>
      </c>
      <c r="G1433" s="446" t="s">
        <v>4038</v>
      </c>
      <c r="H1433" s="429" t="s">
        <v>4051</v>
      </c>
      <c r="I1433" s="430">
        <v>2</v>
      </c>
      <c r="J1433" s="430">
        <v>5</v>
      </c>
      <c r="K1433" s="159">
        <f t="shared" si="105"/>
        <v>10</v>
      </c>
      <c r="L1433" s="139" t="str">
        <f t="shared" si="104"/>
        <v>Orta Risk</v>
      </c>
      <c r="M1433" s="456" t="s">
        <v>4968</v>
      </c>
      <c r="N1433" s="453" t="s">
        <v>4691</v>
      </c>
      <c r="O1433" s="160"/>
      <c r="P1433" s="160"/>
      <c r="Q1433" s="464" t="s">
        <v>5303</v>
      </c>
      <c r="R1433" s="159">
        <v>1</v>
      </c>
      <c r="S1433" s="159">
        <v>3</v>
      </c>
      <c r="T1433" s="159">
        <f t="shared" si="102"/>
        <v>3</v>
      </c>
      <c r="U1433" s="134" t="str">
        <f t="shared" si="103"/>
        <v>Katlanılabilir Riskler</v>
      </c>
      <c r="V1433" s="162"/>
      <c r="W1433" s="163" t="s">
        <v>136</v>
      </c>
    </row>
    <row r="1434" spans="1:23" ht="135">
      <c r="A1434" s="413">
        <v>2335</v>
      </c>
      <c r="B1434" s="77"/>
      <c r="C1434" s="467" t="s">
        <v>5305</v>
      </c>
      <c r="D1434" s="465" t="s">
        <v>26</v>
      </c>
      <c r="E1434" s="441" t="s">
        <v>4045</v>
      </c>
      <c r="F1434" s="429" t="s">
        <v>4163</v>
      </c>
      <c r="G1434" s="446" t="s">
        <v>4038</v>
      </c>
      <c r="H1434" s="429" t="s">
        <v>2964</v>
      </c>
      <c r="I1434" s="430">
        <v>3</v>
      </c>
      <c r="J1434" s="430">
        <v>3</v>
      </c>
      <c r="K1434" s="159">
        <f t="shared" si="105"/>
        <v>9</v>
      </c>
      <c r="L1434" s="139" t="str">
        <f t="shared" si="104"/>
        <v>Orta Risk</v>
      </c>
      <c r="M1434" s="456" t="s">
        <v>4969</v>
      </c>
      <c r="N1434" s="453" t="s">
        <v>4814</v>
      </c>
      <c r="O1434" s="160"/>
      <c r="P1434" s="160"/>
      <c r="Q1434" s="464" t="s">
        <v>5303</v>
      </c>
      <c r="R1434" s="159">
        <v>1</v>
      </c>
      <c r="S1434" s="159">
        <v>3</v>
      </c>
      <c r="T1434" s="159">
        <f t="shared" si="102"/>
        <v>3</v>
      </c>
      <c r="U1434" s="134" t="str">
        <f t="shared" si="103"/>
        <v>Katlanılabilir Riskler</v>
      </c>
      <c r="V1434" s="162"/>
      <c r="W1434" s="163" t="s">
        <v>136</v>
      </c>
    </row>
    <row r="1435" spans="1:23" ht="135">
      <c r="A1435" s="413">
        <v>2336</v>
      </c>
      <c r="B1435" s="77"/>
      <c r="C1435" s="467" t="s">
        <v>5305</v>
      </c>
      <c r="D1435" s="465" t="s">
        <v>26</v>
      </c>
      <c r="E1435" s="441" t="s">
        <v>4045</v>
      </c>
      <c r="F1435" s="429" t="s">
        <v>4058</v>
      </c>
      <c r="G1435" s="446" t="s">
        <v>4038</v>
      </c>
      <c r="H1435" s="429" t="s">
        <v>4059</v>
      </c>
      <c r="I1435" s="430">
        <v>2</v>
      </c>
      <c r="J1435" s="430">
        <v>3</v>
      </c>
      <c r="K1435" s="159">
        <f t="shared" si="105"/>
        <v>6</v>
      </c>
      <c r="L1435" s="139" t="str">
        <f t="shared" si="104"/>
        <v>Düşük Risk</v>
      </c>
      <c r="M1435" s="456" t="s">
        <v>4970</v>
      </c>
      <c r="N1435" s="453" t="s">
        <v>4814</v>
      </c>
      <c r="O1435" s="160"/>
      <c r="P1435" s="160"/>
      <c r="Q1435" s="464" t="s">
        <v>5303</v>
      </c>
      <c r="R1435" s="159">
        <v>1</v>
      </c>
      <c r="S1435" s="159">
        <v>3</v>
      </c>
      <c r="T1435" s="159">
        <f t="shared" si="102"/>
        <v>3</v>
      </c>
      <c r="U1435" s="134" t="str">
        <f t="shared" si="103"/>
        <v>Katlanılabilir Riskler</v>
      </c>
      <c r="V1435" s="162"/>
      <c r="W1435" s="163" t="s">
        <v>136</v>
      </c>
    </row>
    <row r="1436" spans="1:23" ht="135">
      <c r="A1436" s="413">
        <v>2337</v>
      </c>
      <c r="B1436" s="77"/>
      <c r="C1436" s="467" t="s">
        <v>5305</v>
      </c>
      <c r="D1436" s="465" t="s">
        <v>26</v>
      </c>
      <c r="E1436" s="441" t="s">
        <v>4045</v>
      </c>
      <c r="F1436" s="429" t="s">
        <v>4052</v>
      </c>
      <c r="G1436" s="446" t="s">
        <v>4038</v>
      </c>
      <c r="H1436" s="429" t="s">
        <v>4059</v>
      </c>
      <c r="I1436" s="430">
        <v>3</v>
      </c>
      <c r="J1436" s="430">
        <v>3</v>
      </c>
      <c r="K1436" s="159">
        <f t="shared" si="105"/>
        <v>9</v>
      </c>
      <c r="L1436" s="139" t="str">
        <f t="shared" si="104"/>
        <v>Orta Risk</v>
      </c>
      <c r="M1436" s="456" t="s">
        <v>4971</v>
      </c>
      <c r="N1436" s="453" t="s">
        <v>4814</v>
      </c>
      <c r="O1436" s="160"/>
      <c r="P1436" s="160"/>
      <c r="Q1436" s="464" t="s">
        <v>5303</v>
      </c>
      <c r="R1436" s="159">
        <v>1</v>
      </c>
      <c r="S1436" s="159">
        <v>3</v>
      </c>
      <c r="T1436" s="159">
        <f t="shared" si="102"/>
        <v>3</v>
      </c>
      <c r="U1436" s="134" t="str">
        <f t="shared" si="103"/>
        <v>Katlanılabilir Riskler</v>
      </c>
      <c r="V1436" s="162"/>
      <c r="W1436" s="163" t="s">
        <v>136</v>
      </c>
    </row>
    <row r="1437" spans="1:23" ht="135">
      <c r="A1437" s="413">
        <v>2338</v>
      </c>
      <c r="B1437" s="77"/>
      <c r="C1437" s="467" t="s">
        <v>5305</v>
      </c>
      <c r="D1437" s="465" t="s">
        <v>26</v>
      </c>
      <c r="E1437" s="441" t="s">
        <v>4045</v>
      </c>
      <c r="F1437" s="429" t="s">
        <v>4164</v>
      </c>
      <c r="G1437" s="446" t="s">
        <v>4038</v>
      </c>
      <c r="H1437" s="429" t="s">
        <v>4123</v>
      </c>
      <c r="I1437" s="430">
        <v>2</v>
      </c>
      <c r="J1437" s="430">
        <v>3</v>
      </c>
      <c r="K1437" s="159">
        <f t="shared" si="105"/>
        <v>6</v>
      </c>
      <c r="L1437" s="139" t="str">
        <f t="shared" si="104"/>
        <v>Düşük Risk</v>
      </c>
      <c r="M1437" s="456" t="s">
        <v>4972</v>
      </c>
      <c r="N1437" s="453" t="s">
        <v>4814</v>
      </c>
      <c r="O1437" s="160"/>
      <c r="P1437" s="160"/>
      <c r="Q1437" s="464" t="s">
        <v>5303</v>
      </c>
      <c r="R1437" s="159">
        <v>1</v>
      </c>
      <c r="S1437" s="159">
        <v>3</v>
      </c>
      <c r="T1437" s="159">
        <f t="shared" si="102"/>
        <v>3</v>
      </c>
      <c r="U1437" s="134" t="str">
        <f t="shared" si="103"/>
        <v>Katlanılabilir Riskler</v>
      </c>
      <c r="V1437" s="162"/>
      <c r="W1437" s="163" t="s">
        <v>136</v>
      </c>
    </row>
    <row r="1438" spans="1:23" ht="135">
      <c r="A1438" s="413">
        <v>2339</v>
      </c>
      <c r="B1438" s="77"/>
      <c r="C1438" s="467" t="s">
        <v>5305</v>
      </c>
      <c r="D1438" s="465" t="s">
        <v>26</v>
      </c>
      <c r="E1438" s="441" t="s">
        <v>4045</v>
      </c>
      <c r="F1438" s="429" t="s">
        <v>4052</v>
      </c>
      <c r="G1438" s="446" t="s">
        <v>4038</v>
      </c>
      <c r="H1438" s="429" t="s">
        <v>4090</v>
      </c>
      <c r="I1438" s="430">
        <v>3</v>
      </c>
      <c r="J1438" s="430">
        <v>5</v>
      </c>
      <c r="K1438" s="159">
        <f t="shared" si="105"/>
        <v>15</v>
      </c>
      <c r="L1438" s="139" t="str">
        <f t="shared" si="104"/>
        <v>Yüksek Seviye</v>
      </c>
      <c r="M1438" s="456" t="s">
        <v>4973</v>
      </c>
      <c r="N1438" s="453" t="s">
        <v>4814</v>
      </c>
      <c r="O1438" s="160"/>
      <c r="P1438" s="160"/>
      <c r="Q1438" s="464" t="s">
        <v>5303</v>
      </c>
      <c r="R1438" s="159">
        <v>1</v>
      </c>
      <c r="S1438" s="159">
        <v>3</v>
      </c>
      <c r="T1438" s="159">
        <f t="shared" si="102"/>
        <v>3</v>
      </c>
      <c r="U1438" s="134" t="str">
        <f t="shared" si="103"/>
        <v>Katlanılabilir Riskler</v>
      </c>
      <c r="V1438" s="162"/>
      <c r="W1438" s="163" t="s">
        <v>136</v>
      </c>
    </row>
    <row r="1439" spans="1:23" ht="135">
      <c r="A1439" s="413">
        <v>2340</v>
      </c>
      <c r="B1439" s="77"/>
      <c r="C1439" s="467" t="s">
        <v>5305</v>
      </c>
      <c r="D1439" s="465" t="s">
        <v>26</v>
      </c>
      <c r="E1439" s="441" t="s">
        <v>4045</v>
      </c>
      <c r="F1439" s="429" t="s">
        <v>4094</v>
      </c>
      <c r="G1439" s="446" t="s">
        <v>4038</v>
      </c>
      <c r="H1439" s="429" t="s">
        <v>4115</v>
      </c>
      <c r="I1439" s="430">
        <v>2</v>
      </c>
      <c r="J1439" s="430">
        <v>3</v>
      </c>
      <c r="K1439" s="159">
        <f t="shared" si="105"/>
        <v>6</v>
      </c>
      <c r="L1439" s="139" t="str">
        <f t="shared" si="104"/>
        <v>Düşük Risk</v>
      </c>
      <c r="M1439" s="456" t="s">
        <v>4974</v>
      </c>
      <c r="N1439" s="453" t="s">
        <v>4814</v>
      </c>
      <c r="O1439" s="160"/>
      <c r="P1439" s="160"/>
      <c r="Q1439" s="464" t="s">
        <v>5303</v>
      </c>
      <c r="R1439" s="159">
        <v>1</v>
      </c>
      <c r="S1439" s="159">
        <v>3</v>
      </c>
      <c r="T1439" s="159">
        <f t="shared" si="102"/>
        <v>3</v>
      </c>
      <c r="U1439" s="134" t="str">
        <f t="shared" si="103"/>
        <v>Katlanılabilir Riskler</v>
      </c>
      <c r="V1439" s="162"/>
      <c r="W1439" s="163" t="s">
        <v>136</v>
      </c>
    </row>
    <row r="1440" spans="1:23" ht="135">
      <c r="A1440" s="413">
        <v>2341</v>
      </c>
      <c r="B1440" s="77"/>
      <c r="C1440" s="467" t="s">
        <v>5305</v>
      </c>
      <c r="D1440" s="465" t="s">
        <v>26</v>
      </c>
      <c r="E1440" s="441" t="s">
        <v>4045</v>
      </c>
      <c r="F1440" s="429" t="s">
        <v>4109</v>
      </c>
      <c r="G1440" s="446" t="s">
        <v>4038</v>
      </c>
      <c r="H1440" s="429" t="s">
        <v>4096</v>
      </c>
      <c r="I1440" s="430">
        <v>2</v>
      </c>
      <c r="J1440" s="430">
        <v>4</v>
      </c>
      <c r="K1440" s="159">
        <f t="shared" si="105"/>
        <v>8</v>
      </c>
      <c r="L1440" s="139" t="str">
        <f t="shared" si="104"/>
        <v>Orta Risk</v>
      </c>
      <c r="M1440" s="456" t="s">
        <v>4975</v>
      </c>
      <c r="N1440" s="453" t="s">
        <v>4814</v>
      </c>
      <c r="O1440" s="160"/>
      <c r="P1440" s="160"/>
      <c r="Q1440" s="464" t="s">
        <v>5303</v>
      </c>
      <c r="R1440" s="159">
        <v>1</v>
      </c>
      <c r="S1440" s="159">
        <v>3</v>
      </c>
      <c r="T1440" s="159">
        <f t="shared" si="102"/>
        <v>3</v>
      </c>
      <c r="U1440" s="134" t="str">
        <f t="shared" si="103"/>
        <v>Katlanılabilir Riskler</v>
      </c>
      <c r="V1440" s="162"/>
      <c r="W1440" s="163" t="s">
        <v>136</v>
      </c>
    </row>
    <row r="1441" spans="1:23" ht="135">
      <c r="A1441" s="413">
        <v>2342</v>
      </c>
      <c r="B1441" s="77"/>
      <c r="C1441" s="467" t="s">
        <v>5305</v>
      </c>
      <c r="D1441" s="465" t="s">
        <v>26</v>
      </c>
      <c r="E1441" s="441" t="s">
        <v>4045</v>
      </c>
      <c r="F1441" s="429" t="s">
        <v>4109</v>
      </c>
      <c r="G1441" s="446" t="s">
        <v>4038</v>
      </c>
      <c r="H1441" s="429" t="s">
        <v>4096</v>
      </c>
      <c r="I1441" s="430">
        <v>2</v>
      </c>
      <c r="J1441" s="430">
        <v>4</v>
      </c>
      <c r="K1441" s="159">
        <f t="shared" si="105"/>
        <v>8</v>
      </c>
      <c r="L1441" s="139" t="str">
        <f t="shared" si="104"/>
        <v>Orta Risk</v>
      </c>
      <c r="M1441" s="456" t="s">
        <v>4976</v>
      </c>
      <c r="N1441" s="453" t="s">
        <v>4814</v>
      </c>
      <c r="O1441" s="160"/>
      <c r="P1441" s="160"/>
      <c r="Q1441" s="464" t="s">
        <v>5303</v>
      </c>
      <c r="R1441" s="159">
        <v>1</v>
      </c>
      <c r="S1441" s="159">
        <v>3</v>
      </c>
      <c r="T1441" s="159">
        <f t="shared" si="102"/>
        <v>3</v>
      </c>
      <c r="U1441" s="134" t="str">
        <f t="shared" si="103"/>
        <v>Katlanılabilir Riskler</v>
      </c>
      <c r="V1441" s="162"/>
      <c r="W1441" s="163" t="s">
        <v>136</v>
      </c>
    </row>
    <row r="1442" spans="1:23" ht="135">
      <c r="A1442" s="413">
        <v>2343</v>
      </c>
      <c r="B1442" s="77"/>
      <c r="C1442" s="467" t="s">
        <v>5305</v>
      </c>
      <c r="D1442" s="465" t="s">
        <v>26</v>
      </c>
      <c r="E1442" s="441" t="s">
        <v>4045</v>
      </c>
      <c r="F1442" s="429" t="s">
        <v>4109</v>
      </c>
      <c r="G1442" s="446" t="s">
        <v>4038</v>
      </c>
      <c r="H1442" s="429" t="s">
        <v>4096</v>
      </c>
      <c r="I1442" s="430">
        <v>2</v>
      </c>
      <c r="J1442" s="430">
        <v>4</v>
      </c>
      <c r="K1442" s="159">
        <f t="shared" si="105"/>
        <v>8</v>
      </c>
      <c r="L1442" s="139" t="str">
        <f t="shared" si="104"/>
        <v>Orta Risk</v>
      </c>
      <c r="M1442" s="456" t="s">
        <v>4977</v>
      </c>
      <c r="N1442" s="453" t="s">
        <v>4814</v>
      </c>
      <c r="O1442" s="160"/>
      <c r="P1442" s="160"/>
      <c r="Q1442" s="464" t="s">
        <v>5303</v>
      </c>
      <c r="R1442" s="159">
        <v>1</v>
      </c>
      <c r="S1442" s="159">
        <v>3</v>
      </c>
      <c r="T1442" s="159">
        <f t="shared" si="102"/>
        <v>3</v>
      </c>
      <c r="U1442" s="134" t="str">
        <f t="shared" si="103"/>
        <v>Katlanılabilir Riskler</v>
      </c>
      <c r="V1442" s="162"/>
      <c r="W1442" s="163" t="s">
        <v>136</v>
      </c>
    </row>
    <row r="1443" spans="1:23" ht="135">
      <c r="A1443" s="413">
        <v>2344</v>
      </c>
      <c r="B1443" s="77"/>
      <c r="C1443" s="467" t="s">
        <v>5305</v>
      </c>
      <c r="D1443" s="465" t="s">
        <v>26</v>
      </c>
      <c r="E1443" s="441" t="s">
        <v>4045</v>
      </c>
      <c r="F1443" s="429" t="s">
        <v>4094</v>
      </c>
      <c r="G1443" s="446" t="s">
        <v>4038</v>
      </c>
      <c r="H1443" s="429" t="s">
        <v>4096</v>
      </c>
      <c r="I1443" s="430">
        <v>2</v>
      </c>
      <c r="J1443" s="430">
        <v>4</v>
      </c>
      <c r="K1443" s="159">
        <f t="shared" si="105"/>
        <v>8</v>
      </c>
      <c r="L1443" s="139" t="str">
        <f t="shared" si="104"/>
        <v>Orta Risk</v>
      </c>
      <c r="M1443" s="456" t="s">
        <v>4978</v>
      </c>
      <c r="N1443" s="453" t="s">
        <v>4814</v>
      </c>
      <c r="O1443" s="160"/>
      <c r="P1443" s="160"/>
      <c r="Q1443" s="464" t="s">
        <v>5303</v>
      </c>
      <c r="R1443" s="159">
        <v>1</v>
      </c>
      <c r="S1443" s="159">
        <v>3</v>
      </c>
      <c r="T1443" s="159">
        <f t="shared" si="102"/>
        <v>3</v>
      </c>
      <c r="U1443" s="134" t="str">
        <f t="shared" si="103"/>
        <v>Katlanılabilir Riskler</v>
      </c>
      <c r="V1443" s="162"/>
      <c r="W1443" s="163" t="s">
        <v>136</v>
      </c>
    </row>
    <row r="1444" spans="1:23" ht="135">
      <c r="A1444" s="413">
        <v>2345</v>
      </c>
      <c r="B1444" s="77"/>
      <c r="C1444" s="467" t="s">
        <v>5305</v>
      </c>
      <c r="D1444" s="465" t="s">
        <v>26</v>
      </c>
      <c r="E1444" s="441" t="s">
        <v>4045</v>
      </c>
      <c r="F1444" s="429" t="s">
        <v>4165</v>
      </c>
      <c r="G1444" s="446" t="s">
        <v>4038</v>
      </c>
      <c r="H1444" s="429" t="s">
        <v>4057</v>
      </c>
      <c r="I1444" s="430">
        <v>2</v>
      </c>
      <c r="J1444" s="430">
        <v>5</v>
      </c>
      <c r="K1444" s="159">
        <f t="shared" si="105"/>
        <v>10</v>
      </c>
      <c r="L1444" s="139" t="str">
        <f t="shared" si="104"/>
        <v>Orta Risk</v>
      </c>
      <c r="M1444" s="456" t="s">
        <v>4979</v>
      </c>
      <c r="N1444" s="453" t="s">
        <v>4814</v>
      </c>
      <c r="O1444" s="160"/>
      <c r="P1444" s="160"/>
      <c r="Q1444" s="464" t="s">
        <v>5303</v>
      </c>
      <c r="R1444" s="159">
        <v>1</v>
      </c>
      <c r="S1444" s="159">
        <v>3</v>
      </c>
      <c r="T1444" s="159">
        <f t="shared" si="102"/>
        <v>3</v>
      </c>
      <c r="U1444" s="134" t="str">
        <f t="shared" si="103"/>
        <v>Katlanılabilir Riskler</v>
      </c>
      <c r="V1444" s="162"/>
      <c r="W1444" s="163" t="s">
        <v>136</v>
      </c>
    </row>
    <row r="1445" spans="1:23" ht="135">
      <c r="A1445" s="413">
        <v>2346</v>
      </c>
      <c r="B1445" s="77"/>
      <c r="C1445" s="467" t="s">
        <v>5305</v>
      </c>
      <c r="D1445" s="465" t="s">
        <v>26</v>
      </c>
      <c r="E1445" s="441" t="s">
        <v>4045</v>
      </c>
      <c r="F1445" s="429" t="s">
        <v>4165</v>
      </c>
      <c r="G1445" s="446" t="s">
        <v>4038</v>
      </c>
      <c r="H1445" s="429" t="s">
        <v>4057</v>
      </c>
      <c r="I1445" s="430">
        <v>2</v>
      </c>
      <c r="J1445" s="430">
        <v>5</v>
      </c>
      <c r="K1445" s="159">
        <f t="shared" si="105"/>
        <v>10</v>
      </c>
      <c r="L1445" s="139" t="str">
        <f t="shared" si="104"/>
        <v>Orta Risk</v>
      </c>
      <c r="M1445" s="456" t="s">
        <v>4980</v>
      </c>
      <c r="N1445" s="453" t="s">
        <v>4814</v>
      </c>
      <c r="O1445" s="160"/>
      <c r="P1445" s="160"/>
      <c r="Q1445" s="464" t="s">
        <v>5303</v>
      </c>
      <c r="R1445" s="159">
        <v>1</v>
      </c>
      <c r="S1445" s="159">
        <v>3</v>
      </c>
      <c r="T1445" s="159">
        <f t="shared" si="102"/>
        <v>3</v>
      </c>
      <c r="U1445" s="134" t="str">
        <f t="shared" si="103"/>
        <v>Katlanılabilir Riskler</v>
      </c>
      <c r="V1445" s="162"/>
      <c r="W1445" s="163" t="s">
        <v>136</v>
      </c>
    </row>
    <row r="1446" spans="1:23" ht="135">
      <c r="A1446" s="413">
        <v>2347</v>
      </c>
      <c r="B1446" s="77"/>
      <c r="C1446" s="467" t="s">
        <v>5305</v>
      </c>
      <c r="D1446" s="465" t="s">
        <v>26</v>
      </c>
      <c r="E1446" s="441" t="s">
        <v>4045</v>
      </c>
      <c r="F1446" s="429" t="s">
        <v>4052</v>
      </c>
      <c r="G1446" s="446" t="s">
        <v>4038</v>
      </c>
      <c r="H1446" s="429" t="s">
        <v>3735</v>
      </c>
      <c r="I1446" s="430">
        <v>2</v>
      </c>
      <c r="J1446" s="430">
        <v>5</v>
      </c>
      <c r="K1446" s="159">
        <f t="shared" si="105"/>
        <v>10</v>
      </c>
      <c r="L1446" s="139" t="str">
        <f t="shared" si="104"/>
        <v>Orta Risk</v>
      </c>
      <c r="M1446" s="456" t="s">
        <v>4981</v>
      </c>
      <c r="N1446" s="453" t="s">
        <v>4814</v>
      </c>
      <c r="O1446" s="160"/>
      <c r="P1446" s="160"/>
      <c r="Q1446" s="464" t="s">
        <v>5303</v>
      </c>
      <c r="R1446" s="159">
        <v>1</v>
      </c>
      <c r="S1446" s="159">
        <v>3</v>
      </c>
      <c r="T1446" s="159">
        <f t="shared" si="102"/>
        <v>3</v>
      </c>
      <c r="U1446" s="134" t="str">
        <f t="shared" si="103"/>
        <v>Katlanılabilir Riskler</v>
      </c>
      <c r="V1446" s="162"/>
      <c r="W1446" s="163" t="s">
        <v>136</v>
      </c>
    </row>
    <row r="1447" spans="1:23" ht="135">
      <c r="A1447" s="413">
        <v>2348</v>
      </c>
      <c r="B1447" s="77"/>
      <c r="C1447" s="467" t="s">
        <v>5305</v>
      </c>
      <c r="D1447" s="465" t="s">
        <v>26</v>
      </c>
      <c r="E1447" s="441" t="s">
        <v>4045</v>
      </c>
      <c r="F1447" s="429" t="s">
        <v>4166</v>
      </c>
      <c r="G1447" s="446" t="s">
        <v>4038</v>
      </c>
      <c r="H1447" s="429" t="s">
        <v>4167</v>
      </c>
      <c r="I1447" s="430">
        <v>2</v>
      </c>
      <c r="J1447" s="430">
        <v>3</v>
      </c>
      <c r="K1447" s="159">
        <f t="shared" si="105"/>
        <v>6</v>
      </c>
      <c r="L1447" s="139" t="str">
        <f t="shared" si="104"/>
        <v>Düşük Risk</v>
      </c>
      <c r="M1447" s="456" t="s">
        <v>4982</v>
      </c>
      <c r="N1447" s="453" t="s">
        <v>4814</v>
      </c>
      <c r="O1447" s="160"/>
      <c r="P1447" s="160"/>
      <c r="Q1447" s="464" t="s">
        <v>5303</v>
      </c>
      <c r="R1447" s="159">
        <v>1</v>
      </c>
      <c r="S1447" s="159">
        <v>3</v>
      </c>
      <c r="T1447" s="159">
        <f t="shared" si="102"/>
        <v>3</v>
      </c>
      <c r="U1447" s="134" t="str">
        <f t="shared" si="103"/>
        <v>Katlanılabilir Riskler</v>
      </c>
      <c r="V1447" s="162"/>
      <c r="W1447" s="163" t="s">
        <v>136</v>
      </c>
    </row>
    <row r="1448" spans="1:23" ht="135">
      <c r="A1448" s="413">
        <v>2349</v>
      </c>
      <c r="B1448" s="77"/>
      <c r="C1448" s="467" t="s">
        <v>5305</v>
      </c>
      <c r="D1448" s="465" t="s">
        <v>26</v>
      </c>
      <c r="E1448" s="441" t="s">
        <v>4045</v>
      </c>
      <c r="F1448" s="429" t="s">
        <v>4112</v>
      </c>
      <c r="G1448" s="446" t="s">
        <v>4038</v>
      </c>
      <c r="H1448" s="429" t="s">
        <v>3256</v>
      </c>
      <c r="I1448" s="430">
        <v>2</v>
      </c>
      <c r="J1448" s="430">
        <v>3</v>
      </c>
      <c r="K1448" s="159">
        <f t="shared" si="105"/>
        <v>6</v>
      </c>
      <c r="L1448" s="139" t="str">
        <f t="shared" si="104"/>
        <v>Düşük Risk</v>
      </c>
      <c r="M1448" s="456" t="s">
        <v>4983</v>
      </c>
      <c r="N1448" s="453" t="s">
        <v>4814</v>
      </c>
      <c r="O1448" s="160"/>
      <c r="P1448" s="160"/>
      <c r="Q1448" s="464" t="s">
        <v>5303</v>
      </c>
      <c r="R1448" s="159">
        <v>1</v>
      </c>
      <c r="S1448" s="159">
        <v>3</v>
      </c>
      <c r="T1448" s="159">
        <f t="shared" si="102"/>
        <v>3</v>
      </c>
      <c r="U1448" s="134" t="str">
        <f t="shared" si="103"/>
        <v>Katlanılabilir Riskler</v>
      </c>
      <c r="V1448" s="162"/>
      <c r="W1448" s="163" t="s">
        <v>136</v>
      </c>
    </row>
    <row r="1449" spans="1:23" ht="135">
      <c r="A1449" s="413">
        <v>2350</v>
      </c>
      <c r="B1449" s="77"/>
      <c r="C1449" s="467" t="s">
        <v>5305</v>
      </c>
      <c r="D1449" s="465" t="s">
        <v>26</v>
      </c>
      <c r="E1449" s="441" t="s">
        <v>4045</v>
      </c>
      <c r="F1449" s="429" t="s">
        <v>4094</v>
      </c>
      <c r="G1449" s="446" t="s">
        <v>4038</v>
      </c>
      <c r="H1449" s="429" t="s">
        <v>4168</v>
      </c>
      <c r="I1449" s="430">
        <v>2</v>
      </c>
      <c r="J1449" s="430">
        <v>5</v>
      </c>
      <c r="K1449" s="159">
        <f t="shared" si="105"/>
        <v>10</v>
      </c>
      <c r="L1449" s="139" t="str">
        <f t="shared" si="104"/>
        <v>Orta Risk</v>
      </c>
      <c r="M1449" s="456" t="s">
        <v>4984</v>
      </c>
      <c r="N1449" s="453" t="s">
        <v>4814</v>
      </c>
      <c r="O1449" s="160"/>
      <c r="P1449" s="160"/>
      <c r="Q1449" s="464" t="s">
        <v>5303</v>
      </c>
      <c r="R1449" s="159">
        <v>1</v>
      </c>
      <c r="S1449" s="159">
        <v>3</v>
      </c>
      <c r="T1449" s="159">
        <f t="shared" ref="T1449:T1512" si="106">R1449*S1449</f>
        <v>3</v>
      </c>
      <c r="U1449" s="134" t="str">
        <f t="shared" ref="U1449:U1512" si="107">IF(T1449&lt;=2,"Önemsiz Riskler",IF(T1449&lt;=6,"Katlanılabilir Riskler",IF(T1449&lt;=12,"Orta Düzeydeki Riskler",IF(T1449&lt;=20,"Önemli Riskler",IF(T1449&lt;=25,"Kabul Edilemez Riskler")))))</f>
        <v>Katlanılabilir Riskler</v>
      </c>
      <c r="V1449" s="162"/>
      <c r="W1449" s="163" t="s">
        <v>136</v>
      </c>
    </row>
    <row r="1450" spans="1:23" ht="135">
      <c r="A1450" s="413">
        <v>2351</v>
      </c>
      <c r="B1450" s="77"/>
      <c r="C1450" s="467" t="s">
        <v>5305</v>
      </c>
      <c r="D1450" s="465" t="s">
        <v>26</v>
      </c>
      <c r="E1450" s="441" t="s">
        <v>4045</v>
      </c>
      <c r="F1450" s="429" t="s">
        <v>4109</v>
      </c>
      <c r="G1450" s="446" t="s">
        <v>4038</v>
      </c>
      <c r="H1450" s="429" t="s">
        <v>4110</v>
      </c>
      <c r="I1450" s="430">
        <v>2</v>
      </c>
      <c r="J1450" s="430">
        <v>5</v>
      </c>
      <c r="K1450" s="159">
        <f t="shared" si="105"/>
        <v>10</v>
      </c>
      <c r="L1450" s="139" t="str">
        <f t="shared" si="104"/>
        <v>Orta Risk</v>
      </c>
      <c r="M1450" s="456" t="s">
        <v>4985</v>
      </c>
      <c r="N1450" s="453" t="s">
        <v>4814</v>
      </c>
      <c r="O1450" s="160"/>
      <c r="P1450" s="160"/>
      <c r="Q1450" s="464" t="s">
        <v>5303</v>
      </c>
      <c r="R1450" s="159">
        <v>1</v>
      </c>
      <c r="S1450" s="159">
        <v>3</v>
      </c>
      <c r="T1450" s="159">
        <f t="shared" si="106"/>
        <v>3</v>
      </c>
      <c r="U1450" s="134" t="str">
        <f t="shared" si="107"/>
        <v>Katlanılabilir Riskler</v>
      </c>
      <c r="V1450" s="162"/>
      <c r="W1450" s="163" t="s">
        <v>136</v>
      </c>
    </row>
    <row r="1451" spans="1:23" ht="135">
      <c r="A1451" s="413">
        <v>2352</v>
      </c>
      <c r="B1451" s="77"/>
      <c r="C1451" s="467" t="s">
        <v>5305</v>
      </c>
      <c r="D1451" s="465" t="s">
        <v>26</v>
      </c>
      <c r="E1451" s="441" t="s">
        <v>4045</v>
      </c>
      <c r="F1451" s="429" t="s">
        <v>4109</v>
      </c>
      <c r="G1451" s="446" t="s">
        <v>4038</v>
      </c>
      <c r="H1451" s="429" t="s">
        <v>4169</v>
      </c>
      <c r="I1451" s="430">
        <v>2</v>
      </c>
      <c r="J1451" s="430">
        <v>4</v>
      </c>
      <c r="K1451" s="159">
        <f t="shared" si="105"/>
        <v>8</v>
      </c>
      <c r="L1451" s="139" t="str">
        <f t="shared" si="104"/>
        <v>Orta Risk</v>
      </c>
      <c r="M1451" s="456" t="s">
        <v>4986</v>
      </c>
      <c r="N1451" s="453" t="s">
        <v>4814</v>
      </c>
      <c r="O1451" s="160"/>
      <c r="P1451" s="160"/>
      <c r="Q1451" s="464" t="s">
        <v>5303</v>
      </c>
      <c r="R1451" s="159">
        <v>1</v>
      </c>
      <c r="S1451" s="159">
        <v>3</v>
      </c>
      <c r="T1451" s="159">
        <f t="shared" si="106"/>
        <v>3</v>
      </c>
      <c r="U1451" s="134" t="str">
        <f t="shared" si="107"/>
        <v>Katlanılabilir Riskler</v>
      </c>
      <c r="V1451" s="162"/>
      <c r="W1451" s="163" t="s">
        <v>136</v>
      </c>
    </row>
    <row r="1452" spans="1:23" ht="135">
      <c r="A1452" s="413">
        <v>2353</v>
      </c>
      <c r="B1452" s="77"/>
      <c r="C1452" s="467" t="s">
        <v>5305</v>
      </c>
      <c r="D1452" s="465" t="s">
        <v>26</v>
      </c>
      <c r="E1452" s="441" t="s">
        <v>4045</v>
      </c>
      <c r="F1452" s="429" t="s">
        <v>4094</v>
      </c>
      <c r="G1452" s="446" t="s">
        <v>4038</v>
      </c>
      <c r="H1452" s="429" t="s">
        <v>4095</v>
      </c>
      <c r="I1452" s="430">
        <v>2</v>
      </c>
      <c r="J1452" s="430">
        <v>4</v>
      </c>
      <c r="K1452" s="159">
        <f t="shared" si="105"/>
        <v>8</v>
      </c>
      <c r="L1452" s="139" t="str">
        <f t="shared" si="104"/>
        <v>Orta Risk</v>
      </c>
      <c r="M1452" s="456" t="s">
        <v>4987</v>
      </c>
      <c r="N1452" s="453" t="s">
        <v>4814</v>
      </c>
      <c r="O1452" s="160"/>
      <c r="P1452" s="160"/>
      <c r="Q1452" s="464" t="s">
        <v>5303</v>
      </c>
      <c r="R1452" s="159">
        <v>1</v>
      </c>
      <c r="S1452" s="159">
        <v>3</v>
      </c>
      <c r="T1452" s="159">
        <f t="shared" si="106"/>
        <v>3</v>
      </c>
      <c r="U1452" s="134" t="str">
        <f t="shared" si="107"/>
        <v>Katlanılabilir Riskler</v>
      </c>
      <c r="V1452" s="162"/>
      <c r="W1452" s="163" t="s">
        <v>136</v>
      </c>
    </row>
    <row r="1453" spans="1:23" ht="135">
      <c r="A1453" s="413">
        <v>2354</v>
      </c>
      <c r="B1453" s="77"/>
      <c r="C1453" s="467" t="s">
        <v>5305</v>
      </c>
      <c r="D1453" s="465" t="s">
        <v>26</v>
      </c>
      <c r="E1453" s="441" t="s">
        <v>4045</v>
      </c>
      <c r="F1453" s="429" t="s">
        <v>4061</v>
      </c>
      <c r="G1453" s="446" t="s">
        <v>4038</v>
      </c>
      <c r="H1453" s="429" t="s">
        <v>4170</v>
      </c>
      <c r="I1453" s="430">
        <v>2</v>
      </c>
      <c r="J1453" s="430">
        <v>4</v>
      </c>
      <c r="K1453" s="159">
        <f t="shared" si="105"/>
        <v>8</v>
      </c>
      <c r="L1453" s="139" t="str">
        <f t="shared" si="104"/>
        <v>Orta Risk</v>
      </c>
      <c r="M1453" s="456" t="s">
        <v>4988</v>
      </c>
      <c r="N1453" s="453" t="s">
        <v>4814</v>
      </c>
      <c r="O1453" s="160"/>
      <c r="P1453" s="160"/>
      <c r="Q1453" s="464" t="s">
        <v>5303</v>
      </c>
      <c r="R1453" s="159">
        <v>1</v>
      </c>
      <c r="S1453" s="159">
        <v>3</v>
      </c>
      <c r="T1453" s="159">
        <f t="shared" si="106"/>
        <v>3</v>
      </c>
      <c r="U1453" s="134" t="str">
        <f t="shared" si="107"/>
        <v>Katlanılabilir Riskler</v>
      </c>
      <c r="V1453" s="162"/>
      <c r="W1453" s="163" t="s">
        <v>136</v>
      </c>
    </row>
    <row r="1454" spans="1:23" ht="135">
      <c r="A1454" s="413">
        <v>2355</v>
      </c>
      <c r="B1454" s="77"/>
      <c r="C1454" s="467" t="s">
        <v>5305</v>
      </c>
      <c r="D1454" s="465" t="s">
        <v>26</v>
      </c>
      <c r="E1454" s="441" t="s">
        <v>4045</v>
      </c>
      <c r="F1454" s="429" t="s">
        <v>4171</v>
      </c>
      <c r="G1454" s="446" t="s">
        <v>4038</v>
      </c>
      <c r="H1454" s="429" t="s">
        <v>4172</v>
      </c>
      <c r="I1454" s="430">
        <v>2</v>
      </c>
      <c r="J1454" s="430">
        <v>3</v>
      </c>
      <c r="K1454" s="159">
        <f t="shared" si="105"/>
        <v>6</v>
      </c>
      <c r="L1454" s="139" t="str">
        <f t="shared" si="104"/>
        <v>Düşük Risk</v>
      </c>
      <c r="M1454" s="456" t="s">
        <v>4989</v>
      </c>
      <c r="N1454" s="453" t="s">
        <v>4635</v>
      </c>
      <c r="O1454" s="160"/>
      <c r="P1454" s="160"/>
      <c r="Q1454" s="464" t="s">
        <v>5303</v>
      </c>
      <c r="R1454" s="159">
        <v>1</v>
      </c>
      <c r="S1454" s="159">
        <v>3</v>
      </c>
      <c r="T1454" s="159">
        <f t="shared" si="106"/>
        <v>3</v>
      </c>
      <c r="U1454" s="134" t="str">
        <f t="shared" si="107"/>
        <v>Katlanılabilir Riskler</v>
      </c>
      <c r="V1454" s="162"/>
      <c r="W1454" s="163" t="s">
        <v>136</v>
      </c>
    </row>
    <row r="1455" spans="1:23" ht="135">
      <c r="A1455" s="413">
        <v>2356</v>
      </c>
      <c r="B1455" s="77"/>
      <c r="C1455" s="467" t="s">
        <v>5305</v>
      </c>
      <c r="D1455" s="465" t="s">
        <v>26</v>
      </c>
      <c r="E1455" s="441" t="s">
        <v>4045</v>
      </c>
      <c r="F1455" s="429" t="s">
        <v>4171</v>
      </c>
      <c r="G1455" s="446" t="s">
        <v>4038</v>
      </c>
      <c r="H1455" s="429" t="s">
        <v>4172</v>
      </c>
      <c r="I1455" s="430">
        <v>2</v>
      </c>
      <c r="J1455" s="430">
        <v>2</v>
      </c>
      <c r="K1455" s="159">
        <f t="shared" si="105"/>
        <v>4</v>
      </c>
      <c r="L1455" s="139" t="str">
        <f t="shared" si="104"/>
        <v>Düşük Risk</v>
      </c>
      <c r="M1455" s="456" t="s">
        <v>4990</v>
      </c>
      <c r="N1455" s="453" t="s">
        <v>4635</v>
      </c>
      <c r="O1455" s="160"/>
      <c r="P1455" s="160"/>
      <c r="Q1455" s="464" t="s">
        <v>5303</v>
      </c>
      <c r="R1455" s="159">
        <v>1</v>
      </c>
      <c r="S1455" s="159">
        <v>3</v>
      </c>
      <c r="T1455" s="159">
        <f t="shared" si="106"/>
        <v>3</v>
      </c>
      <c r="U1455" s="134" t="str">
        <f t="shared" si="107"/>
        <v>Katlanılabilir Riskler</v>
      </c>
      <c r="V1455" s="162"/>
      <c r="W1455" s="163" t="s">
        <v>136</v>
      </c>
    </row>
    <row r="1456" spans="1:23" ht="135">
      <c r="A1456" s="413">
        <v>2357</v>
      </c>
      <c r="B1456" s="77"/>
      <c r="C1456" s="467" t="s">
        <v>5305</v>
      </c>
      <c r="D1456" s="465" t="s">
        <v>26</v>
      </c>
      <c r="E1456" s="441" t="s">
        <v>4045</v>
      </c>
      <c r="F1456" s="429" t="s">
        <v>4094</v>
      </c>
      <c r="G1456" s="446" t="s">
        <v>4038</v>
      </c>
      <c r="H1456" s="429" t="s">
        <v>4096</v>
      </c>
      <c r="I1456" s="430">
        <v>2</v>
      </c>
      <c r="J1456" s="430">
        <v>3</v>
      </c>
      <c r="K1456" s="159">
        <f t="shared" si="105"/>
        <v>6</v>
      </c>
      <c r="L1456" s="139" t="str">
        <f t="shared" si="104"/>
        <v>Düşük Risk</v>
      </c>
      <c r="M1456" s="456" t="s">
        <v>4991</v>
      </c>
      <c r="N1456" s="453" t="s">
        <v>4814</v>
      </c>
      <c r="O1456" s="160"/>
      <c r="P1456" s="160"/>
      <c r="Q1456" s="464" t="s">
        <v>5303</v>
      </c>
      <c r="R1456" s="159">
        <v>1</v>
      </c>
      <c r="S1456" s="159">
        <v>3</v>
      </c>
      <c r="T1456" s="159">
        <f t="shared" si="106"/>
        <v>3</v>
      </c>
      <c r="U1456" s="134" t="str">
        <f t="shared" si="107"/>
        <v>Katlanılabilir Riskler</v>
      </c>
      <c r="V1456" s="162"/>
      <c r="W1456" s="163" t="s">
        <v>136</v>
      </c>
    </row>
    <row r="1457" spans="1:23" ht="135">
      <c r="A1457" s="413">
        <v>2358</v>
      </c>
      <c r="B1457" s="77"/>
      <c r="C1457" s="467" t="s">
        <v>5305</v>
      </c>
      <c r="D1457" s="465" t="s">
        <v>26</v>
      </c>
      <c r="E1457" s="441" t="s">
        <v>4045</v>
      </c>
      <c r="F1457" s="429" t="s">
        <v>4099</v>
      </c>
      <c r="G1457" s="446" t="s">
        <v>4038</v>
      </c>
      <c r="H1457" s="429" t="s">
        <v>4173</v>
      </c>
      <c r="I1457" s="430">
        <v>2</v>
      </c>
      <c r="J1457" s="430">
        <v>3</v>
      </c>
      <c r="K1457" s="159">
        <f t="shared" si="105"/>
        <v>6</v>
      </c>
      <c r="L1457" s="139" t="str">
        <f t="shared" si="104"/>
        <v>Düşük Risk</v>
      </c>
      <c r="M1457" s="456" t="s">
        <v>4992</v>
      </c>
      <c r="N1457" s="453" t="s">
        <v>4628</v>
      </c>
      <c r="O1457" s="160"/>
      <c r="P1457" s="160"/>
      <c r="Q1457" s="464" t="s">
        <v>5303</v>
      </c>
      <c r="R1457" s="159">
        <v>1</v>
      </c>
      <c r="S1457" s="159">
        <v>3</v>
      </c>
      <c r="T1457" s="159">
        <f t="shared" si="106"/>
        <v>3</v>
      </c>
      <c r="U1457" s="134" t="str">
        <f t="shared" si="107"/>
        <v>Katlanılabilir Riskler</v>
      </c>
      <c r="V1457" s="162"/>
      <c r="W1457" s="163" t="s">
        <v>136</v>
      </c>
    </row>
    <row r="1458" spans="1:23" ht="135">
      <c r="A1458" s="413">
        <v>2359</v>
      </c>
      <c r="B1458" s="77"/>
      <c r="C1458" s="467" t="s">
        <v>5305</v>
      </c>
      <c r="D1458" s="465" t="s">
        <v>26</v>
      </c>
      <c r="E1458" s="441" t="s">
        <v>4045</v>
      </c>
      <c r="F1458" s="429" t="s">
        <v>4099</v>
      </c>
      <c r="G1458" s="446" t="s">
        <v>4038</v>
      </c>
      <c r="H1458" s="429" t="s">
        <v>4174</v>
      </c>
      <c r="I1458" s="430">
        <v>2</v>
      </c>
      <c r="J1458" s="430">
        <v>3</v>
      </c>
      <c r="K1458" s="159">
        <f t="shared" si="105"/>
        <v>6</v>
      </c>
      <c r="L1458" s="139" t="str">
        <f t="shared" si="104"/>
        <v>Düşük Risk</v>
      </c>
      <c r="M1458" s="456" t="s">
        <v>4993</v>
      </c>
      <c r="N1458" s="453" t="s">
        <v>4628</v>
      </c>
      <c r="O1458" s="160"/>
      <c r="P1458" s="160"/>
      <c r="Q1458" s="464" t="s">
        <v>5303</v>
      </c>
      <c r="R1458" s="159">
        <v>1</v>
      </c>
      <c r="S1458" s="159">
        <v>3</v>
      </c>
      <c r="T1458" s="159">
        <f t="shared" si="106"/>
        <v>3</v>
      </c>
      <c r="U1458" s="134" t="str">
        <f t="shared" si="107"/>
        <v>Katlanılabilir Riskler</v>
      </c>
      <c r="V1458" s="162"/>
      <c r="W1458" s="163" t="s">
        <v>136</v>
      </c>
    </row>
    <row r="1459" spans="1:23" ht="135">
      <c r="A1459" s="413">
        <v>2360</v>
      </c>
      <c r="B1459" s="77"/>
      <c r="C1459" s="467" t="s">
        <v>5305</v>
      </c>
      <c r="D1459" s="465" t="s">
        <v>26</v>
      </c>
      <c r="E1459" s="441" t="s">
        <v>4045</v>
      </c>
      <c r="F1459" s="429" t="s">
        <v>4054</v>
      </c>
      <c r="G1459" s="446" t="s">
        <v>4038</v>
      </c>
      <c r="H1459" s="429" t="s">
        <v>4096</v>
      </c>
      <c r="I1459" s="430">
        <v>2</v>
      </c>
      <c r="J1459" s="430">
        <v>5</v>
      </c>
      <c r="K1459" s="159">
        <f t="shared" si="105"/>
        <v>10</v>
      </c>
      <c r="L1459" s="139" t="str">
        <f t="shared" si="104"/>
        <v>Orta Risk</v>
      </c>
      <c r="M1459" s="456" t="s">
        <v>4994</v>
      </c>
      <c r="N1459" s="453" t="s">
        <v>4882</v>
      </c>
      <c r="O1459" s="160"/>
      <c r="P1459" s="160"/>
      <c r="Q1459" s="464" t="s">
        <v>5303</v>
      </c>
      <c r="R1459" s="159">
        <v>1</v>
      </c>
      <c r="S1459" s="159">
        <v>3</v>
      </c>
      <c r="T1459" s="159">
        <f t="shared" si="106"/>
        <v>3</v>
      </c>
      <c r="U1459" s="134" t="str">
        <f t="shared" si="107"/>
        <v>Katlanılabilir Riskler</v>
      </c>
      <c r="V1459" s="162"/>
      <c r="W1459" s="163" t="s">
        <v>136</v>
      </c>
    </row>
    <row r="1460" spans="1:23" ht="135">
      <c r="A1460" s="413">
        <v>2361</v>
      </c>
      <c r="B1460" s="77"/>
      <c r="C1460" s="467" t="s">
        <v>5305</v>
      </c>
      <c r="D1460" s="465" t="s">
        <v>26</v>
      </c>
      <c r="E1460" s="441" t="s">
        <v>4045</v>
      </c>
      <c r="F1460" s="429" t="s">
        <v>4061</v>
      </c>
      <c r="G1460" s="446" t="s">
        <v>4038</v>
      </c>
      <c r="H1460" s="429" t="s">
        <v>4175</v>
      </c>
      <c r="I1460" s="430">
        <v>2</v>
      </c>
      <c r="J1460" s="430">
        <v>3</v>
      </c>
      <c r="K1460" s="159">
        <f t="shared" si="105"/>
        <v>6</v>
      </c>
      <c r="L1460" s="139" t="str">
        <f t="shared" si="104"/>
        <v>Düşük Risk</v>
      </c>
      <c r="M1460" s="456" t="s">
        <v>4995</v>
      </c>
      <c r="N1460" s="453" t="s">
        <v>4635</v>
      </c>
      <c r="O1460" s="160"/>
      <c r="P1460" s="160"/>
      <c r="Q1460" s="464" t="s">
        <v>5303</v>
      </c>
      <c r="R1460" s="159">
        <v>1</v>
      </c>
      <c r="S1460" s="159">
        <v>3</v>
      </c>
      <c r="T1460" s="159">
        <f t="shared" si="106"/>
        <v>3</v>
      </c>
      <c r="U1460" s="134" t="str">
        <f t="shared" si="107"/>
        <v>Katlanılabilir Riskler</v>
      </c>
      <c r="V1460" s="162"/>
      <c r="W1460" s="163" t="s">
        <v>136</v>
      </c>
    </row>
    <row r="1461" spans="1:23" ht="135">
      <c r="A1461" s="413">
        <v>2362</v>
      </c>
      <c r="B1461" s="77"/>
      <c r="C1461" s="467" t="s">
        <v>5305</v>
      </c>
      <c r="D1461" s="465" t="s">
        <v>26</v>
      </c>
      <c r="E1461" s="441" t="s">
        <v>4045</v>
      </c>
      <c r="F1461" s="429" t="s">
        <v>4054</v>
      </c>
      <c r="G1461" s="446" t="s">
        <v>4038</v>
      </c>
      <c r="H1461" s="429" t="s">
        <v>4176</v>
      </c>
      <c r="I1461" s="430">
        <v>2</v>
      </c>
      <c r="J1461" s="430">
        <v>3</v>
      </c>
      <c r="K1461" s="159">
        <f t="shared" si="105"/>
        <v>6</v>
      </c>
      <c r="L1461" s="139" t="str">
        <f t="shared" si="104"/>
        <v>Düşük Risk</v>
      </c>
      <c r="M1461" s="456" t="s">
        <v>4996</v>
      </c>
      <c r="N1461" s="453" t="s">
        <v>4814</v>
      </c>
      <c r="O1461" s="160"/>
      <c r="P1461" s="160"/>
      <c r="Q1461" s="464" t="s">
        <v>5303</v>
      </c>
      <c r="R1461" s="159">
        <v>1</v>
      </c>
      <c r="S1461" s="159">
        <v>3</v>
      </c>
      <c r="T1461" s="159">
        <f t="shared" si="106"/>
        <v>3</v>
      </c>
      <c r="U1461" s="134" t="str">
        <f t="shared" si="107"/>
        <v>Katlanılabilir Riskler</v>
      </c>
      <c r="V1461" s="162"/>
      <c r="W1461" s="163" t="s">
        <v>136</v>
      </c>
    </row>
    <row r="1462" spans="1:23" ht="135">
      <c r="A1462" s="413">
        <v>2363</v>
      </c>
      <c r="B1462" s="77"/>
      <c r="C1462" s="467" t="s">
        <v>5305</v>
      </c>
      <c r="D1462" s="465" t="s">
        <v>26</v>
      </c>
      <c r="E1462" s="441" t="s">
        <v>4045</v>
      </c>
      <c r="F1462" s="429" t="s">
        <v>4177</v>
      </c>
      <c r="G1462" s="446" t="s">
        <v>4038</v>
      </c>
      <c r="H1462" s="429" t="s">
        <v>4178</v>
      </c>
      <c r="I1462" s="430">
        <v>2</v>
      </c>
      <c r="J1462" s="430">
        <v>2</v>
      </c>
      <c r="K1462" s="159">
        <f t="shared" si="105"/>
        <v>4</v>
      </c>
      <c r="L1462" s="139" t="str">
        <f t="shared" si="104"/>
        <v>Düşük Risk</v>
      </c>
      <c r="M1462" s="456" t="s">
        <v>4997</v>
      </c>
      <c r="N1462" s="453" t="s">
        <v>4635</v>
      </c>
      <c r="O1462" s="160"/>
      <c r="P1462" s="160"/>
      <c r="Q1462" s="464" t="s">
        <v>5303</v>
      </c>
      <c r="R1462" s="159">
        <v>1</v>
      </c>
      <c r="S1462" s="159">
        <v>3</v>
      </c>
      <c r="T1462" s="159">
        <f t="shared" si="106"/>
        <v>3</v>
      </c>
      <c r="U1462" s="134" t="str">
        <f t="shared" si="107"/>
        <v>Katlanılabilir Riskler</v>
      </c>
      <c r="V1462" s="162"/>
      <c r="W1462" s="163" t="s">
        <v>136</v>
      </c>
    </row>
    <row r="1463" spans="1:23" ht="135">
      <c r="A1463" s="413">
        <v>2364</v>
      </c>
      <c r="B1463" s="77"/>
      <c r="C1463" s="467" t="s">
        <v>5305</v>
      </c>
      <c r="D1463" s="465" t="s">
        <v>26</v>
      </c>
      <c r="E1463" s="441" t="s">
        <v>4045</v>
      </c>
      <c r="F1463" s="429" t="s">
        <v>4054</v>
      </c>
      <c r="G1463" s="446" t="s">
        <v>4038</v>
      </c>
      <c r="H1463" s="429" t="s">
        <v>4095</v>
      </c>
      <c r="I1463" s="430">
        <v>2</v>
      </c>
      <c r="J1463" s="430">
        <v>3</v>
      </c>
      <c r="K1463" s="159">
        <f t="shared" si="105"/>
        <v>6</v>
      </c>
      <c r="L1463" s="139" t="str">
        <f t="shared" si="104"/>
        <v>Düşük Risk</v>
      </c>
      <c r="M1463" s="456" t="s">
        <v>4998</v>
      </c>
      <c r="N1463" s="453" t="s">
        <v>4635</v>
      </c>
      <c r="O1463" s="160"/>
      <c r="P1463" s="160"/>
      <c r="Q1463" s="464" t="s">
        <v>5303</v>
      </c>
      <c r="R1463" s="159">
        <v>1</v>
      </c>
      <c r="S1463" s="159">
        <v>3</v>
      </c>
      <c r="T1463" s="159">
        <f t="shared" si="106"/>
        <v>3</v>
      </c>
      <c r="U1463" s="134" t="str">
        <f t="shared" si="107"/>
        <v>Katlanılabilir Riskler</v>
      </c>
      <c r="V1463" s="162"/>
      <c r="W1463" s="163" t="s">
        <v>136</v>
      </c>
    </row>
    <row r="1464" spans="1:23" ht="135">
      <c r="A1464" s="413">
        <v>2365</v>
      </c>
      <c r="B1464" s="77"/>
      <c r="C1464" s="467" t="s">
        <v>5305</v>
      </c>
      <c r="D1464" s="465" t="s">
        <v>26</v>
      </c>
      <c r="E1464" s="441" t="s">
        <v>4045</v>
      </c>
      <c r="F1464" s="429" t="s">
        <v>4099</v>
      </c>
      <c r="G1464" s="446" t="s">
        <v>4038</v>
      </c>
      <c r="H1464" s="429" t="s">
        <v>4108</v>
      </c>
      <c r="I1464" s="430">
        <v>2</v>
      </c>
      <c r="J1464" s="430">
        <v>3</v>
      </c>
      <c r="K1464" s="159">
        <f t="shared" si="105"/>
        <v>6</v>
      </c>
      <c r="L1464" s="139" t="str">
        <f t="shared" si="104"/>
        <v>Düşük Risk</v>
      </c>
      <c r="M1464" s="456" t="s">
        <v>4999</v>
      </c>
      <c r="N1464" s="453" t="s">
        <v>4628</v>
      </c>
      <c r="O1464" s="160"/>
      <c r="P1464" s="160"/>
      <c r="Q1464" s="464" t="s">
        <v>5303</v>
      </c>
      <c r="R1464" s="159">
        <v>1</v>
      </c>
      <c r="S1464" s="159">
        <v>3</v>
      </c>
      <c r="T1464" s="159">
        <f t="shared" si="106"/>
        <v>3</v>
      </c>
      <c r="U1464" s="134" t="str">
        <f t="shared" si="107"/>
        <v>Katlanılabilir Riskler</v>
      </c>
      <c r="V1464" s="162"/>
      <c r="W1464" s="163" t="s">
        <v>136</v>
      </c>
    </row>
    <row r="1465" spans="1:23" ht="135">
      <c r="A1465" s="413">
        <v>2366</v>
      </c>
      <c r="B1465" s="77"/>
      <c r="C1465" s="467" t="s">
        <v>5305</v>
      </c>
      <c r="D1465" s="465" t="s">
        <v>26</v>
      </c>
      <c r="E1465" s="441" t="s">
        <v>4045</v>
      </c>
      <c r="F1465" s="429" t="s">
        <v>4099</v>
      </c>
      <c r="G1465" s="446" t="s">
        <v>4038</v>
      </c>
      <c r="H1465" s="429" t="s">
        <v>4179</v>
      </c>
      <c r="I1465" s="430">
        <v>2</v>
      </c>
      <c r="J1465" s="430">
        <v>2</v>
      </c>
      <c r="K1465" s="159">
        <f t="shared" si="105"/>
        <v>4</v>
      </c>
      <c r="L1465" s="139" t="str">
        <f t="shared" si="104"/>
        <v>Düşük Risk</v>
      </c>
      <c r="M1465" s="456" t="s">
        <v>5000</v>
      </c>
      <c r="N1465" s="453" t="s">
        <v>4628</v>
      </c>
      <c r="O1465" s="160"/>
      <c r="P1465" s="160"/>
      <c r="Q1465" s="464" t="s">
        <v>5303</v>
      </c>
      <c r="R1465" s="159">
        <v>1</v>
      </c>
      <c r="S1465" s="159">
        <v>3</v>
      </c>
      <c r="T1465" s="159">
        <f t="shared" si="106"/>
        <v>3</v>
      </c>
      <c r="U1465" s="134" t="str">
        <f t="shared" si="107"/>
        <v>Katlanılabilir Riskler</v>
      </c>
      <c r="V1465" s="162"/>
      <c r="W1465" s="163" t="s">
        <v>136</v>
      </c>
    </row>
    <row r="1466" spans="1:23" ht="135">
      <c r="A1466" s="413">
        <v>2367</v>
      </c>
      <c r="B1466" s="77"/>
      <c r="C1466" s="467" t="s">
        <v>5305</v>
      </c>
      <c r="D1466" s="465" t="s">
        <v>26</v>
      </c>
      <c r="E1466" s="441" t="s">
        <v>4045</v>
      </c>
      <c r="F1466" s="432" t="s">
        <v>4099</v>
      </c>
      <c r="G1466" s="446" t="s">
        <v>4038</v>
      </c>
      <c r="H1466" s="429" t="s">
        <v>4108</v>
      </c>
      <c r="I1466" s="430" t="s">
        <v>4146</v>
      </c>
      <c r="J1466" s="430">
        <v>3</v>
      </c>
      <c r="K1466" s="159">
        <f t="shared" si="105"/>
        <v>3</v>
      </c>
      <c r="L1466" s="139" t="str">
        <f t="shared" si="104"/>
        <v>Düşük Risk</v>
      </c>
      <c r="M1466" s="457" t="s">
        <v>5001</v>
      </c>
      <c r="N1466" s="453" t="s">
        <v>4628</v>
      </c>
      <c r="O1466" s="160"/>
      <c r="P1466" s="160"/>
      <c r="Q1466" s="464" t="s">
        <v>5303</v>
      </c>
      <c r="R1466" s="159">
        <v>1</v>
      </c>
      <c r="S1466" s="159">
        <v>3</v>
      </c>
      <c r="T1466" s="159">
        <f t="shared" si="106"/>
        <v>3</v>
      </c>
      <c r="U1466" s="134" t="str">
        <f t="shared" si="107"/>
        <v>Katlanılabilir Riskler</v>
      </c>
      <c r="V1466" s="162"/>
      <c r="W1466" s="163" t="s">
        <v>136</v>
      </c>
    </row>
    <row r="1467" spans="1:23" ht="135">
      <c r="A1467" s="413">
        <v>2368</v>
      </c>
      <c r="B1467" s="77"/>
      <c r="C1467" s="467" t="s">
        <v>5305</v>
      </c>
      <c r="D1467" s="465" t="s">
        <v>26</v>
      </c>
      <c r="E1467" s="439" t="s">
        <v>4180</v>
      </c>
      <c r="F1467" s="414" t="s">
        <v>4181</v>
      </c>
      <c r="G1467" s="446" t="s">
        <v>4038</v>
      </c>
      <c r="H1467" s="414" t="s">
        <v>4182</v>
      </c>
      <c r="I1467" s="413">
        <v>2</v>
      </c>
      <c r="J1467" s="413">
        <v>3</v>
      </c>
      <c r="K1467" s="159">
        <f t="shared" si="105"/>
        <v>6</v>
      </c>
      <c r="L1467" s="139" t="str">
        <f t="shared" si="104"/>
        <v>Düşük Risk</v>
      </c>
      <c r="M1467" s="458" t="s">
        <v>5002</v>
      </c>
      <c r="N1467" s="453" t="s">
        <v>4882</v>
      </c>
      <c r="O1467" s="160"/>
      <c r="P1467" s="160"/>
      <c r="Q1467" s="464" t="s">
        <v>5303</v>
      </c>
      <c r="R1467" s="159">
        <v>1</v>
      </c>
      <c r="S1467" s="159">
        <v>3</v>
      </c>
      <c r="T1467" s="159">
        <f t="shared" si="106"/>
        <v>3</v>
      </c>
      <c r="U1467" s="134" t="str">
        <f t="shared" si="107"/>
        <v>Katlanılabilir Riskler</v>
      </c>
      <c r="V1467" s="162"/>
      <c r="W1467" s="163" t="s">
        <v>136</v>
      </c>
    </row>
    <row r="1468" spans="1:23" ht="135">
      <c r="A1468" s="413">
        <v>2369</v>
      </c>
      <c r="B1468" s="77"/>
      <c r="C1468" s="467" t="s">
        <v>5305</v>
      </c>
      <c r="D1468" s="465" t="s">
        <v>26</v>
      </c>
      <c r="E1468" s="439" t="s">
        <v>4180</v>
      </c>
      <c r="F1468" s="414" t="s">
        <v>4183</v>
      </c>
      <c r="G1468" s="446" t="s">
        <v>4038</v>
      </c>
      <c r="H1468" s="414" t="s">
        <v>4184</v>
      </c>
      <c r="I1468" s="413">
        <v>2</v>
      </c>
      <c r="J1468" s="413">
        <v>5</v>
      </c>
      <c r="K1468" s="159">
        <f t="shared" si="105"/>
        <v>10</v>
      </c>
      <c r="L1468" s="139" t="str">
        <f t="shared" si="104"/>
        <v>Orta Risk</v>
      </c>
      <c r="M1468" s="447" t="s">
        <v>5003</v>
      </c>
      <c r="N1468" s="453" t="s">
        <v>4635</v>
      </c>
      <c r="O1468" s="160"/>
      <c r="P1468" s="160"/>
      <c r="Q1468" s="464" t="s">
        <v>5303</v>
      </c>
      <c r="R1468" s="159">
        <v>1</v>
      </c>
      <c r="S1468" s="159">
        <v>3</v>
      </c>
      <c r="T1468" s="159">
        <f t="shared" si="106"/>
        <v>3</v>
      </c>
      <c r="U1468" s="134" t="str">
        <f t="shared" si="107"/>
        <v>Katlanılabilir Riskler</v>
      </c>
      <c r="V1468" s="162"/>
      <c r="W1468" s="163" t="s">
        <v>136</v>
      </c>
    </row>
    <row r="1469" spans="1:23" ht="135">
      <c r="A1469" s="413">
        <v>2370</v>
      </c>
      <c r="B1469" s="77"/>
      <c r="C1469" s="467" t="s">
        <v>5305</v>
      </c>
      <c r="D1469" s="465" t="s">
        <v>26</v>
      </c>
      <c r="E1469" s="439" t="s">
        <v>4180</v>
      </c>
      <c r="F1469" s="414" t="s">
        <v>4185</v>
      </c>
      <c r="G1469" s="446" t="s">
        <v>4038</v>
      </c>
      <c r="H1469" s="414" t="s">
        <v>4186</v>
      </c>
      <c r="I1469" s="413">
        <v>2</v>
      </c>
      <c r="J1469" s="413">
        <v>3</v>
      </c>
      <c r="K1469" s="159">
        <f t="shared" si="105"/>
        <v>6</v>
      </c>
      <c r="L1469" s="139" t="str">
        <f t="shared" si="104"/>
        <v>Düşük Risk</v>
      </c>
      <c r="M1469" s="447" t="s">
        <v>5004</v>
      </c>
      <c r="N1469" s="453" t="s">
        <v>4635</v>
      </c>
      <c r="O1469" s="160"/>
      <c r="P1469" s="160"/>
      <c r="Q1469" s="464" t="s">
        <v>5303</v>
      </c>
      <c r="R1469" s="159">
        <v>1</v>
      </c>
      <c r="S1469" s="159">
        <v>3</v>
      </c>
      <c r="T1469" s="159">
        <f t="shared" si="106"/>
        <v>3</v>
      </c>
      <c r="U1469" s="134" t="str">
        <f t="shared" si="107"/>
        <v>Katlanılabilir Riskler</v>
      </c>
      <c r="V1469" s="162"/>
      <c r="W1469" s="163" t="s">
        <v>136</v>
      </c>
    </row>
    <row r="1470" spans="1:23" ht="135">
      <c r="A1470" s="413">
        <v>2371</v>
      </c>
      <c r="B1470" s="77"/>
      <c r="C1470" s="467" t="s">
        <v>5305</v>
      </c>
      <c r="D1470" s="465" t="s">
        <v>26</v>
      </c>
      <c r="E1470" s="439" t="s">
        <v>4180</v>
      </c>
      <c r="F1470" s="414" t="s">
        <v>4187</v>
      </c>
      <c r="G1470" s="446" t="s">
        <v>4038</v>
      </c>
      <c r="H1470" s="414" t="s">
        <v>4188</v>
      </c>
      <c r="I1470" s="413">
        <v>2</v>
      </c>
      <c r="J1470" s="413">
        <v>4</v>
      </c>
      <c r="K1470" s="159">
        <f t="shared" si="105"/>
        <v>8</v>
      </c>
      <c r="L1470" s="139" t="str">
        <f t="shared" si="104"/>
        <v>Orta Risk</v>
      </c>
      <c r="M1470" s="447" t="s">
        <v>5005</v>
      </c>
      <c r="N1470" s="453" t="s">
        <v>4635</v>
      </c>
      <c r="O1470" s="160"/>
      <c r="P1470" s="160"/>
      <c r="Q1470" s="464" t="s">
        <v>5303</v>
      </c>
      <c r="R1470" s="159">
        <v>1</v>
      </c>
      <c r="S1470" s="159">
        <v>3</v>
      </c>
      <c r="T1470" s="159">
        <f t="shared" si="106"/>
        <v>3</v>
      </c>
      <c r="U1470" s="134" t="str">
        <f t="shared" si="107"/>
        <v>Katlanılabilir Riskler</v>
      </c>
      <c r="V1470" s="162"/>
      <c r="W1470" s="163" t="s">
        <v>136</v>
      </c>
    </row>
    <row r="1471" spans="1:23" ht="135">
      <c r="A1471" s="413">
        <v>2372</v>
      </c>
      <c r="B1471" s="77"/>
      <c r="C1471" s="467" t="s">
        <v>5305</v>
      </c>
      <c r="D1471" s="465" t="s">
        <v>26</v>
      </c>
      <c r="E1471" s="439" t="s">
        <v>4180</v>
      </c>
      <c r="F1471" s="414" t="s">
        <v>4181</v>
      </c>
      <c r="G1471" s="446" t="s">
        <v>4038</v>
      </c>
      <c r="H1471" s="414" t="s">
        <v>4189</v>
      </c>
      <c r="I1471" s="413">
        <v>1</v>
      </c>
      <c r="J1471" s="413">
        <v>4</v>
      </c>
      <c r="K1471" s="159">
        <f t="shared" si="105"/>
        <v>4</v>
      </c>
      <c r="L1471" s="139" t="str">
        <f t="shared" si="104"/>
        <v>Düşük Risk</v>
      </c>
      <c r="M1471" s="447" t="s">
        <v>5006</v>
      </c>
      <c r="N1471" s="453" t="s">
        <v>4635</v>
      </c>
      <c r="O1471" s="160"/>
      <c r="P1471" s="160"/>
      <c r="Q1471" s="464" t="s">
        <v>5303</v>
      </c>
      <c r="R1471" s="159">
        <v>1</v>
      </c>
      <c r="S1471" s="159">
        <v>3</v>
      </c>
      <c r="T1471" s="159">
        <f t="shared" si="106"/>
        <v>3</v>
      </c>
      <c r="U1471" s="134" t="str">
        <f t="shared" si="107"/>
        <v>Katlanılabilir Riskler</v>
      </c>
      <c r="V1471" s="162"/>
      <c r="W1471" s="163" t="s">
        <v>136</v>
      </c>
    </row>
    <row r="1472" spans="1:23" ht="135">
      <c r="A1472" s="413">
        <v>2373</v>
      </c>
      <c r="B1472" s="77"/>
      <c r="C1472" s="467" t="s">
        <v>5305</v>
      </c>
      <c r="D1472" s="465" t="s">
        <v>26</v>
      </c>
      <c r="E1472" s="439" t="s">
        <v>4180</v>
      </c>
      <c r="F1472" s="414" t="s">
        <v>4190</v>
      </c>
      <c r="G1472" s="446" t="s">
        <v>4038</v>
      </c>
      <c r="H1472" s="414" t="s">
        <v>4186</v>
      </c>
      <c r="I1472" s="413">
        <v>2</v>
      </c>
      <c r="J1472" s="413">
        <v>3</v>
      </c>
      <c r="K1472" s="159">
        <f t="shared" si="105"/>
        <v>6</v>
      </c>
      <c r="L1472" s="139" t="str">
        <f t="shared" si="104"/>
        <v>Düşük Risk</v>
      </c>
      <c r="M1472" s="447" t="s">
        <v>5004</v>
      </c>
      <c r="N1472" s="453" t="s">
        <v>4635</v>
      </c>
      <c r="O1472" s="160"/>
      <c r="P1472" s="160"/>
      <c r="Q1472" s="464" t="s">
        <v>5303</v>
      </c>
      <c r="R1472" s="159">
        <v>1</v>
      </c>
      <c r="S1472" s="159">
        <v>3</v>
      </c>
      <c r="T1472" s="159">
        <f t="shared" si="106"/>
        <v>3</v>
      </c>
      <c r="U1472" s="134" t="str">
        <f t="shared" si="107"/>
        <v>Katlanılabilir Riskler</v>
      </c>
      <c r="V1472" s="162"/>
      <c r="W1472" s="163" t="s">
        <v>136</v>
      </c>
    </row>
    <row r="1473" spans="1:23" ht="135">
      <c r="A1473" s="413">
        <v>2374</v>
      </c>
      <c r="B1473" s="77"/>
      <c r="C1473" s="467" t="s">
        <v>5305</v>
      </c>
      <c r="D1473" s="465" t="s">
        <v>26</v>
      </c>
      <c r="E1473" s="439" t="s">
        <v>4180</v>
      </c>
      <c r="F1473" s="414" t="s">
        <v>4191</v>
      </c>
      <c r="G1473" s="446" t="s">
        <v>4038</v>
      </c>
      <c r="H1473" s="414" t="s">
        <v>4189</v>
      </c>
      <c r="I1473" s="413">
        <v>1</v>
      </c>
      <c r="J1473" s="413">
        <v>4</v>
      </c>
      <c r="K1473" s="159">
        <f t="shared" si="105"/>
        <v>4</v>
      </c>
      <c r="L1473" s="139" t="str">
        <f t="shared" si="104"/>
        <v>Düşük Risk</v>
      </c>
      <c r="M1473" s="447" t="s">
        <v>5006</v>
      </c>
      <c r="N1473" s="453" t="s">
        <v>4635</v>
      </c>
      <c r="O1473" s="160"/>
      <c r="P1473" s="160"/>
      <c r="Q1473" s="464" t="s">
        <v>5303</v>
      </c>
      <c r="R1473" s="159">
        <v>1</v>
      </c>
      <c r="S1473" s="159">
        <v>3</v>
      </c>
      <c r="T1473" s="159">
        <f t="shared" si="106"/>
        <v>3</v>
      </c>
      <c r="U1473" s="134" t="str">
        <f t="shared" si="107"/>
        <v>Katlanılabilir Riskler</v>
      </c>
      <c r="V1473" s="162"/>
      <c r="W1473" s="163" t="s">
        <v>136</v>
      </c>
    </row>
    <row r="1474" spans="1:23" ht="135">
      <c r="A1474" s="413">
        <v>2375</v>
      </c>
      <c r="B1474" s="77"/>
      <c r="C1474" s="467" t="s">
        <v>5305</v>
      </c>
      <c r="D1474" s="465" t="s">
        <v>26</v>
      </c>
      <c r="E1474" s="439" t="s">
        <v>4180</v>
      </c>
      <c r="F1474" s="414" t="s">
        <v>4192</v>
      </c>
      <c r="G1474" s="446" t="s">
        <v>4038</v>
      </c>
      <c r="H1474" s="414" t="s">
        <v>4193</v>
      </c>
      <c r="I1474" s="413">
        <v>2</v>
      </c>
      <c r="J1474" s="413">
        <v>4</v>
      </c>
      <c r="K1474" s="159">
        <f t="shared" si="105"/>
        <v>8</v>
      </c>
      <c r="L1474" s="139" t="str">
        <f t="shared" si="104"/>
        <v>Orta Risk</v>
      </c>
      <c r="M1474" s="447" t="s">
        <v>5007</v>
      </c>
      <c r="N1474" s="453" t="s">
        <v>4656</v>
      </c>
      <c r="O1474" s="160"/>
      <c r="P1474" s="160"/>
      <c r="Q1474" s="464" t="s">
        <v>5303</v>
      </c>
      <c r="R1474" s="159">
        <v>1</v>
      </c>
      <c r="S1474" s="159">
        <v>3</v>
      </c>
      <c r="T1474" s="159">
        <f t="shared" si="106"/>
        <v>3</v>
      </c>
      <c r="U1474" s="134" t="str">
        <f t="shared" si="107"/>
        <v>Katlanılabilir Riskler</v>
      </c>
      <c r="V1474" s="162"/>
      <c r="W1474" s="163" t="s">
        <v>136</v>
      </c>
    </row>
    <row r="1475" spans="1:23" ht="135">
      <c r="A1475" s="413">
        <v>2376</v>
      </c>
      <c r="B1475" s="77"/>
      <c r="C1475" s="467" t="s">
        <v>5305</v>
      </c>
      <c r="D1475" s="465" t="s">
        <v>26</v>
      </c>
      <c r="E1475" s="439" t="s">
        <v>4180</v>
      </c>
      <c r="F1475" s="414" t="s">
        <v>4194</v>
      </c>
      <c r="G1475" s="446" t="s">
        <v>4038</v>
      </c>
      <c r="H1475" s="414" t="s">
        <v>4195</v>
      </c>
      <c r="I1475" s="413">
        <v>4</v>
      </c>
      <c r="J1475" s="413">
        <v>5</v>
      </c>
      <c r="K1475" s="159">
        <f t="shared" si="105"/>
        <v>20</v>
      </c>
      <c r="L1475" s="139" t="str">
        <f t="shared" ref="L1475:L1538" si="108">IF(K1475&lt;=1,"Çok Düşük Risk",IF(K1475&lt;=6,"Düşük Risk",IF(K1475&lt;=12,"Orta Risk",IF(K1475&lt;=20,"Yüksek Seviye",IF(K1475&lt;=25,"Çok Yüksek Seviye",)))))</f>
        <v>Yüksek Seviye</v>
      </c>
      <c r="M1475" s="447" t="s">
        <v>5008</v>
      </c>
      <c r="N1475" s="453" t="s">
        <v>4814</v>
      </c>
      <c r="O1475" s="160"/>
      <c r="P1475" s="160"/>
      <c r="Q1475" s="464" t="s">
        <v>5303</v>
      </c>
      <c r="R1475" s="159">
        <v>1</v>
      </c>
      <c r="S1475" s="159">
        <v>3</v>
      </c>
      <c r="T1475" s="159">
        <f t="shared" si="106"/>
        <v>3</v>
      </c>
      <c r="U1475" s="134" t="str">
        <f t="shared" si="107"/>
        <v>Katlanılabilir Riskler</v>
      </c>
      <c r="V1475" s="162"/>
      <c r="W1475" s="163" t="s">
        <v>136</v>
      </c>
    </row>
    <row r="1476" spans="1:23" ht="135">
      <c r="A1476" s="413">
        <v>2377</v>
      </c>
      <c r="B1476" s="77"/>
      <c r="C1476" s="467" t="s">
        <v>5305</v>
      </c>
      <c r="D1476" s="465" t="s">
        <v>26</v>
      </c>
      <c r="E1476" s="439" t="s">
        <v>4180</v>
      </c>
      <c r="F1476" s="414" t="s">
        <v>4196</v>
      </c>
      <c r="G1476" s="446" t="s">
        <v>4038</v>
      </c>
      <c r="H1476" s="414" t="s">
        <v>4197</v>
      </c>
      <c r="I1476" s="413">
        <v>4</v>
      </c>
      <c r="J1476" s="413">
        <v>5</v>
      </c>
      <c r="K1476" s="159">
        <f t="shared" si="105"/>
        <v>20</v>
      </c>
      <c r="L1476" s="139" t="str">
        <f t="shared" si="108"/>
        <v>Yüksek Seviye</v>
      </c>
      <c r="M1476" s="447" t="s">
        <v>5009</v>
      </c>
      <c r="N1476" s="453" t="s">
        <v>4814</v>
      </c>
      <c r="O1476" s="160"/>
      <c r="P1476" s="160"/>
      <c r="Q1476" s="464" t="s">
        <v>5303</v>
      </c>
      <c r="R1476" s="159">
        <v>1</v>
      </c>
      <c r="S1476" s="159">
        <v>3</v>
      </c>
      <c r="T1476" s="159">
        <f t="shared" si="106"/>
        <v>3</v>
      </c>
      <c r="U1476" s="134" t="str">
        <f t="shared" si="107"/>
        <v>Katlanılabilir Riskler</v>
      </c>
      <c r="V1476" s="162"/>
      <c r="W1476" s="163" t="s">
        <v>136</v>
      </c>
    </row>
    <row r="1477" spans="1:23" ht="135">
      <c r="A1477" s="413">
        <v>2378</v>
      </c>
      <c r="B1477" s="77"/>
      <c r="C1477" s="467" t="s">
        <v>5305</v>
      </c>
      <c r="D1477" s="465" t="s">
        <v>26</v>
      </c>
      <c r="E1477" s="439" t="s">
        <v>4180</v>
      </c>
      <c r="F1477" s="414" t="s">
        <v>4198</v>
      </c>
      <c r="G1477" s="446" t="s">
        <v>4038</v>
      </c>
      <c r="H1477" s="414" t="s">
        <v>4199</v>
      </c>
      <c r="I1477" s="413">
        <v>2</v>
      </c>
      <c r="J1477" s="413">
        <v>3</v>
      </c>
      <c r="K1477" s="159">
        <f t="shared" si="105"/>
        <v>6</v>
      </c>
      <c r="L1477" s="139" t="str">
        <f t="shared" si="108"/>
        <v>Düşük Risk</v>
      </c>
      <c r="M1477" s="447" t="s">
        <v>5010</v>
      </c>
      <c r="N1477" s="453" t="s">
        <v>5011</v>
      </c>
      <c r="O1477" s="160"/>
      <c r="P1477" s="160"/>
      <c r="Q1477" s="464" t="s">
        <v>5303</v>
      </c>
      <c r="R1477" s="159">
        <v>1</v>
      </c>
      <c r="S1477" s="159">
        <v>3</v>
      </c>
      <c r="T1477" s="159">
        <f t="shared" si="106"/>
        <v>3</v>
      </c>
      <c r="U1477" s="134" t="str">
        <f t="shared" si="107"/>
        <v>Katlanılabilir Riskler</v>
      </c>
      <c r="V1477" s="162"/>
      <c r="W1477" s="163" t="s">
        <v>136</v>
      </c>
    </row>
    <row r="1478" spans="1:23" ht="135">
      <c r="A1478" s="413">
        <v>2379</v>
      </c>
      <c r="B1478" s="77"/>
      <c r="C1478" s="467" t="s">
        <v>5305</v>
      </c>
      <c r="D1478" s="465" t="s">
        <v>26</v>
      </c>
      <c r="E1478" s="439" t="s">
        <v>4180</v>
      </c>
      <c r="F1478" s="414" t="s">
        <v>4200</v>
      </c>
      <c r="G1478" s="446" t="s">
        <v>4038</v>
      </c>
      <c r="H1478" s="414" t="s">
        <v>4201</v>
      </c>
      <c r="I1478" s="413">
        <v>3</v>
      </c>
      <c r="J1478" s="413">
        <v>4</v>
      </c>
      <c r="K1478" s="159">
        <f t="shared" si="105"/>
        <v>12</v>
      </c>
      <c r="L1478" s="139" t="str">
        <f t="shared" si="108"/>
        <v>Orta Risk</v>
      </c>
      <c r="M1478" s="447" t="s">
        <v>5012</v>
      </c>
      <c r="N1478" s="453" t="s">
        <v>4635</v>
      </c>
      <c r="O1478" s="160"/>
      <c r="P1478" s="160"/>
      <c r="Q1478" s="464" t="s">
        <v>5303</v>
      </c>
      <c r="R1478" s="159">
        <v>1</v>
      </c>
      <c r="S1478" s="159">
        <v>3</v>
      </c>
      <c r="T1478" s="159">
        <f t="shared" si="106"/>
        <v>3</v>
      </c>
      <c r="U1478" s="134" t="str">
        <f t="shared" si="107"/>
        <v>Katlanılabilir Riskler</v>
      </c>
      <c r="V1478" s="162"/>
      <c r="W1478" s="163" t="s">
        <v>136</v>
      </c>
    </row>
    <row r="1479" spans="1:23" ht="135">
      <c r="A1479" s="413">
        <v>2380</v>
      </c>
      <c r="B1479" s="77"/>
      <c r="C1479" s="467" t="s">
        <v>5305</v>
      </c>
      <c r="D1479" s="465" t="s">
        <v>26</v>
      </c>
      <c r="E1479" s="439" t="s">
        <v>4180</v>
      </c>
      <c r="F1479" s="414" t="s">
        <v>4202</v>
      </c>
      <c r="G1479" s="446" t="s">
        <v>4038</v>
      </c>
      <c r="H1479" s="414" t="s">
        <v>4203</v>
      </c>
      <c r="I1479" s="413">
        <v>4</v>
      </c>
      <c r="J1479" s="413">
        <v>5</v>
      </c>
      <c r="K1479" s="159">
        <f t="shared" si="105"/>
        <v>20</v>
      </c>
      <c r="L1479" s="139" t="str">
        <f t="shared" si="108"/>
        <v>Yüksek Seviye</v>
      </c>
      <c r="M1479" s="447" t="s">
        <v>5013</v>
      </c>
      <c r="N1479" s="453" t="s">
        <v>4701</v>
      </c>
      <c r="O1479" s="160"/>
      <c r="P1479" s="160"/>
      <c r="Q1479" s="464" t="s">
        <v>5303</v>
      </c>
      <c r="R1479" s="159">
        <v>1</v>
      </c>
      <c r="S1479" s="159">
        <v>3</v>
      </c>
      <c r="T1479" s="159">
        <f t="shared" si="106"/>
        <v>3</v>
      </c>
      <c r="U1479" s="134" t="str">
        <f t="shared" si="107"/>
        <v>Katlanılabilir Riskler</v>
      </c>
      <c r="V1479" s="162"/>
      <c r="W1479" s="163" t="s">
        <v>136</v>
      </c>
    </row>
    <row r="1480" spans="1:23" ht="135">
      <c r="A1480" s="413">
        <v>2381</v>
      </c>
      <c r="B1480" s="77"/>
      <c r="C1480" s="467" t="s">
        <v>5305</v>
      </c>
      <c r="D1480" s="465" t="s">
        <v>26</v>
      </c>
      <c r="E1480" s="439" t="s">
        <v>4180</v>
      </c>
      <c r="F1480" s="414" t="s">
        <v>4202</v>
      </c>
      <c r="G1480" s="446" t="s">
        <v>4038</v>
      </c>
      <c r="H1480" s="414" t="s">
        <v>4203</v>
      </c>
      <c r="I1480" s="413">
        <v>4</v>
      </c>
      <c r="J1480" s="413">
        <v>5</v>
      </c>
      <c r="K1480" s="159">
        <f t="shared" si="105"/>
        <v>20</v>
      </c>
      <c r="L1480" s="139" t="str">
        <f t="shared" si="108"/>
        <v>Yüksek Seviye</v>
      </c>
      <c r="M1480" s="447" t="s">
        <v>5014</v>
      </c>
      <c r="N1480" s="453" t="s">
        <v>4701</v>
      </c>
      <c r="O1480" s="160"/>
      <c r="P1480" s="160"/>
      <c r="Q1480" s="464" t="s">
        <v>5303</v>
      </c>
      <c r="R1480" s="159">
        <v>1</v>
      </c>
      <c r="S1480" s="159">
        <v>3</v>
      </c>
      <c r="T1480" s="159">
        <f t="shared" si="106"/>
        <v>3</v>
      </c>
      <c r="U1480" s="134" t="str">
        <f t="shared" si="107"/>
        <v>Katlanılabilir Riskler</v>
      </c>
      <c r="V1480" s="162"/>
      <c r="W1480" s="163" t="s">
        <v>136</v>
      </c>
    </row>
    <row r="1481" spans="1:23" ht="135">
      <c r="A1481" s="413">
        <v>2382</v>
      </c>
      <c r="B1481" s="77"/>
      <c r="C1481" s="467" t="s">
        <v>5305</v>
      </c>
      <c r="D1481" s="465" t="s">
        <v>26</v>
      </c>
      <c r="E1481" s="439" t="s">
        <v>4180</v>
      </c>
      <c r="F1481" s="414" t="s">
        <v>4204</v>
      </c>
      <c r="G1481" s="446" t="s">
        <v>4038</v>
      </c>
      <c r="H1481" s="414" t="s">
        <v>4205</v>
      </c>
      <c r="I1481" s="413">
        <v>3</v>
      </c>
      <c r="J1481" s="413">
        <v>4</v>
      </c>
      <c r="K1481" s="159">
        <f t="shared" si="105"/>
        <v>12</v>
      </c>
      <c r="L1481" s="139" t="str">
        <f t="shared" si="108"/>
        <v>Orta Risk</v>
      </c>
      <c r="M1481" s="447" t="s">
        <v>5015</v>
      </c>
      <c r="N1481" s="453" t="s">
        <v>4701</v>
      </c>
      <c r="O1481" s="160"/>
      <c r="P1481" s="160"/>
      <c r="Q1481" s="464" t="s">
        <v>5303</v>
      </c>
      <c r="R1481" s="159">
        <v>1</v>
      </c>
      <c r="S1481" s="159">
        <v>3</v>
      </c>
      <c r="T1481" s="159">
        <f t="shared" si="106"/>
        <v>3</v>
      </c>
      <c r="U1481" s="134" t="str">
        <f t="shared" si="107"/>
        <v>Katlanılabilir Riskler</v>
      </c>
      <c r="V1481" s="162"/>
      <c r="W1481" s="163" t="s">
        <v>136</v>
      </c>
    </row>
    <row r="1482" spans="1:23" ht="135">
      <c r="A1482" s="413">
        <v>2383</v>
      </c>
      <c r="B1482" s="77"/>
      <c r="C1482" s="467" t="s">
        <v>5305</v>
      </c>
      <c r="D1482" s="465" t="s">
        <v>26</v>
      </c>
      <c r="E1482" s="439" t="s">
        <v>4180</v>
      </c>
      <c r="F1482" s="414" t="s">
        <v>4206</v>
      </c>
      <c r="G1482" s="446" t="s">
        <v>4038</v>
      </c>
      <c r="H1482" s="414" t="s">
        <v>4207</v>
      </c>
      <c r="I1482" s="413">
        <v>2</v>
      </c>
      <c r="J1482" s="413">
        <v>2</v>
      </c>
      <c r="K1482" s="159">
        <f t="shared" si="105"/>
        <v>4</v>
      </c>
      <c r="L1482" s="139" t="str">
        <f t="shared" si="108"/>
        <v>Düşük Risk</v>
      </c>
      <c r="M1482" s="447" t="s">
        <v>5016</v>
      </c>
      <c r="N1482" s="453" t="s">
        <v>5017</v>
      </c>
      <c r="O1482" s="160"/>
      <c r="P1482" s="160"/>
      <c r="Q1482" s="464" t="s">
        <v>5303</v>
      </c>
      <c r="R1482" s="159">
        <v>1</v>
      </c>
      <c r="S1482" s="159">
        <v>3</v>
      </c>
      <c r="T1482" s="159">
        <f t="shared" si="106"/>
        <v>3</v>
      </c>
      <c r="U1482" s="134" t="str">
        <f t="shared" si="107"/>
        <v>Katlanılabilir Riskler</v>
      </c>
      <c r="V1482" s="162"/>
      <c r="W1482" s="163" t="s">
        <v>136</v>
      </c>
    </row>
    <row r="1483" spans="1:23" ht="135">
      <c r="A1483" s="413">
        <v>2384</v>
      </c>
      <c r="B1483" s="77"/>
      <c r="C1483" s="467" t="s">
        <v>5305</v>
      </c>
      <c r="D1483" s="465" t="s">
        <v>26</v>
      </c>
      <c r="E1483" s="439" t="s">
        <v>4180</v>
      </c>
      <c r="F1483" s="414" t="s">
        <v>4208</v>
      </c>
      <c r="G1483" s="446" t="s">
        <v>4038</v>
      </c>
      <c r="H1483" s="414" t="s">
        <v>4182</v>
      </c>
      <c r="I1483" s="413">
        <v>2</v>
      </c>
      <c r="J1483" s="413">
        <v>3</v>
      </c>
      <c r="K1483" s="159">
        <f t="shared" si="105"/>
        <v>6</v>
      </c>
      <c r="L1483" s="139" t="str">
        <f t="shared" si="108"/>
        <v>Düşük Risk</v>
      </c>
      <c r="M1483" s="458" t="s">
        <v>5002</v>
      </c>
      <c r="N1483" s="453" t="s">
        <v>4882</v>
      </c>
      <c r="O1483" s="160"/>
      <c r="P1483" s="160"/>
      <c r="Q1483" s="464" t="s">
        <v>5303</v>
      </c>
      <c r="R1483" s="159">
        <v>1</v>
      </c>
      <c r="S1483" s="159">
        <v>3</v>
      </c>
      <c r="T1483" s="159">
        <f t="shared" si="106"/>
        <v>3</v>
      </c>
      <c r="U1483" s="134" t="str">
        <f t="shared" si="107"/>
        <v>Katlanılabilir Riskler</v>
      </c>
      <c r="V1483" s="162"/>
      <c r="W1483" s="163" t="s">
        <v>136</v>
      </c>
    </row>
    <row r="1484" spans="1:23" ht="135">
      <c r="A1484" s="413">
        <v>2385</v>
      </c>
      <c r="B1484" s="77"/>
      <c r="C1484" s="467" t="s">
        <v>5305</v>
      </c>
      <c r="D1484" s="465" t="s">
        <v>26</v>
      </c>
      <c r="E1484" s="439" t="s">
        <v>4180</v>
      </c>
      <c r="F1484" s="414" t="s">
        <v>4209</v>
      </c>
      <c r="G1484" s="446" t="s">
        <v>4038</v>
      </c>
      <c r="H1484" s="414" t="s">
        <v>4210</v>
      </c>
      <c r="I1484" s="413">
        <v>4</v>
      </c>
      <c r="J1484" s="413">
        <v>5</v>
      </c>
      <c r="K1484" s="159">
        <f t="shared" si="105"/>
        <v>20</v>
      </c>
      <c r="L1484" s="139" t="str">
        <f t="shared" si="108"/>
        <v>Yüksek Seviye</v>
      </c>
      <c r="M1484" s="447" t="s">
        <v>5018</v>
      </c>
      <c r="N1484" s="453" t="s">
        <v>4814</v>
      </c>
      <c r="O1484" s="160"/>
      <c r="P1484" s="160"/>
      <c r="Q1484" s="464" t="s">
        <v>5303</v>
      </c>
      <c r="R1484" s="159">
        <v>1</v>
      </c>
      <c r="S1484" s="159">
        <v>3</v>
      </c>
      <c r="T1484" s="159">
        <f t="shared" si="106"/>
        <v>3</v>
      </c>
      <c r="U1484" s="134" t="str">
        <f t="shared" si="107"/>
        <v>Katlanılabilir Riskler</v>
      </c>
      <c r="V1484" s="162"/>
      <c r="W1484" s="163" t="s">
        <v>136</v>
      </c>
    </row>
    <row r="1485" spans="1:23" ht="135">
      <c r="A1485" s="413">
        <v>2386</v>
      </c>
      <c r="B1485" s="77"/>
      <c r="C1485" s="467" t="s">
        <v>5305</v>
      </c>
      <c r="D1485" s="465" t="s">
        <v>26</v>
      </c>
      <c r="E1485" s="439" t="s">
        <v>4180</v>
      </c>
      <c r="F1485" s="414" t="s">
        <v>4211</v>
      </c>
      <c r="G1485" s="446" t="s">
        <v>4038</v>
      </c>
      <c r="H1485" s="414" t="s">
        <v>4212</v>
      </c>
      <c r="I1485" s="413">
        <v>3</v>
      </c>
      <c r="J1485" s="413">
        <v>3</v>
      </c>
      <c r="K1485" s="159">
        <f t="shared" si="105"/>
        <v>9</v>
      </c>
      <c r="L1485" s="139" t="str">
        <f t="shared" si="108"/>
        <v>Orta Risk</v>
      </c>
      <c r="M1485" s="447" t="s">
        <v>5019</v>
      </c>
      <c r="N1485" s="453" t="s">
        <v>4814</v>
      </c>
      <c r="O1485" s="160"/>
      <c r="P1485" s="160"/>
      <c r="Q1485" s="464" t="s">
        <v>5303</v>
      </c>
      <c r="R1485" s="159">
        <v>1</v>
      </c>
      <c r="S1485" s="159">
        <v>3</v>
      </c>
      <c r="T1485" s="159">
        <f t="shared" si="106"/>
        <v>3</v>
      </c>
      <c r="U1485" s="134" t="str">
        <f t="shared" si="107"/>
        <v>Katlanılabilir Riskler</v>
      </c>
      <c r="V1485" s="162"/>
      <c r="W1485" s="163" t="s">
        <v>136</v>
      </c>
    </row>
    <row r="1486" spans="1:23" ht="135">
      <c r="A1486" s="413">
        <v>2387</v>
      </c>
      <c r="B1486" s="77"/>
      <c r="C1486" s="467" t="s">
        <v>5305</v>
      </c>
      <c r="D1486" s="465" t="s">
        <v>26</v>
      </c>
      <c r="E1486" s="439" t="s">
        <v>4180</v>
      </c>
      <c r="F1486" s="414" t="s">
        <v>4213</v>
      </c>
      <c r="G1486" s="446" t="s">
        <v>4038</v>
      </c>
      <c r="H1486" s="414" t="s">
        <v>4214</v>
      </c>
      <c r="I1486" s="413">
        <v>4</v>
      </c>
      <c r="J1486" s="413">
        <v>5</v>
      </c>
      <c r="K1486" s="159">
        <f t="shared" si="105"/>
        <v>20</v>
      </c>
      <c r="L1486" s="139" t="str">
        <f t="shared" si="108"/>
        <v>Yüksek Seviye</v>
      </c>
      <c r="M1486" s="447" t="s">
        <v>5020</v>
      </c>
      <c r="N1486" s="453" t="s">
        <v>5021</v>
      </c>
      <c r="O1486" s="160"/>
      <c r="P1486" s="160"/>
      <c r="Q1486" s="464" t="s">
        <v>5303</v>
      </c>
      <c r="R1486" s="159">
        <v>1</v>
      </c>
      <c r="S1486" s="159">
        <v>3</v>
      </c>
      <c r="T1486" s="159">
        <f t="shared" si="106"/>
        <v>3</v>
      </c>
      <c r="U1486" s="134" t="str">
        <f t="shared" si="107"/>
        <v>Katlanılabilir Riskler</v>
      </c>
      <c r="V1486" s="162"/>
      <c r="W1486" s="163" t="s">
        <v>136</v>
      </c>
    </row>
    <row r="1487" spans="1:23" ht="135">
      <c r="A1487" s="413">
        <v>2388</v>
      </c>
      <c r="B1487" s="77"/>
      <c r="C1487" s="467" t="s">
        <v>5305</v>
      </c>
      <c r="D1487" s="465" t="s">
        <v>26</v>
      </c>
      <c r="E1487" s="439" t="s">
        <v>4180</v>
      </c>
      <c r="F1487" s="414" t="s">
        <v>4215</v>
      </c>
      <c r="G1487" s="446" t="s">
        <v>4038</v>
      </c>
      <c r="H1487" s="414" t="s">
        <v>4216</v>
      </c>
      <c r="I1487" s="413">
        <v>3</v>
      </c>
      <c r="J1487" s="413">
        <v>5</v>
      </c>
      <c r="K1487" s="159">
        <f t="shared" si="105"/>
        <v>15</v>
      </c>
      <c r="L1487" s="139" t="str">
        <f t="shared" si="108"/>
        <v>Yüksek Seviye</v>
      </c>
      <c r="M1487" s="447" t="s">
        <v>5022</v>
      </c>
      <c r="N1487" s="453" t="s">
        <v>4814</v>
      </c>
      <c r="O1487" s="160"/>
      <c r="P1487" s="160"/>
      <c r="Q1487" s="464" t="s">
        <v>5303</v>
      </c>
      <c r="R1487" s="159">
        <v>1</v>
      </c>
      <c r="S1487" s="159">
        <v>3</v>
      </c>
      <c r="T1487" s="159">
        <f t="shared" si="106"/>
        <v>3</v>
      </c>
      <c r="U1487" s="134" t="str">
        <f t="shared" si="107"/>
        <v>Katlanılabilir Riskler</v>
      </c>
      <c r="V1487" s="162"/>
      <c r="W1487" s="163" t="s">
        <v>136</v>
      </c>
    </row>
    <row r="1488" spans="1:23" ht="135">
      <c r="A1488" s="413">
        <v>2389</v>
      </c>
      <c r="B1488" s="77"/>
      <c r="C1488" s="467" t="s">
        <v>5305</v>
      </c>
      <c r="D1488" s="465" t="s">
        <v>26</v>
      </c>
      <c r="E1488" s="439" t="s">
        <v>4180</v>
      </c>
      <c r="F1488" s="414" t="s">
        <v>4217</v>
      </c>
      <c r="G1488" s="446" t="s">
        <v>4038</v>
      </c>
      <c r="H1488" s="414" t="s">
        <v>4218</v>
      </c>
      <c r="I1488" s="413">
        <v>2</v>
      </c>
      <c r="J1488" s="413">
        <v>4</v>
      </c>
      <c r="K1488" s="159">
        <f t="shared" si="105"/>
        <v>8</v>
      </c>
      <c r="L1488" s="139" t="str">
        <f t="shared" si="108"/>
        <v>Orta Risk</v>
      </c>
      <c r="M1488" s="450" t="s">
        <v>5023</v>
      </c>
      <c r="N1488" s="453" t="s">
        <v>4814</v>
      </c>
      <c r="O1488" s="160"/>
      <c r="P1488" s="160"/>
      <c r="Q1488" s="464" t="s">
        <v>5303</v>
      </c>
      <c r="R1488" s="159">
        <v>1</v>
      </c>
      <c r="S1488" s="159">
        <v>3</v>
      </c>
      <c r="T1488" s="159">
        <f t="shared" si="106"/>
        <v>3</v>
      </c>
      <c r="U1488" s="134" t="str">
        <f t="shared" si="107"/>
        <v>Katlanılabilir Riskler</v>
      </c>
      <c r="V1488" s="162"/>
      <c r="W1488" s="163" t="s">
        <v>136</v>
      </c>
    </row>
    <row r="1489" spans="1:23" ht="135">
      <c r="A1489" s="413">
        <v>2390</v>
      </c>
      <c r="B1489" s="77"/>
      <c r="C1489" s="467" t="s">
        <v>5305</v>
      </c>
      <c r="D1489" s="465" t="s">
        <v>26</v>
      </c>
      <c r="E1489" s="439" t="s">
        <v>4180</v>
      </c>
      <c r="F1489" s="414" t="s">
        <v>4217</v>
      </c>
      <c r="G1489" s="446" t="s">
        <v>4038</v>
      </c>
      <c r="H1489" s="414" t="s">
        <v>4219</v>
      </c>
      <c r="I1489" s="413">
        <v>2</v>
      </c>
      <c r="J1489" s="413">
        <v>4</v>
      </c>
      <c r="K1489" s="159">
        <f t="shared" si="105"/>
        <v>8</v>
      </c>
      <c r="L1489" s="139" t="str">
        <f t="shared" si="108"/>
        <v>Orta Risk</v>
      </c>
      <c r="M1489" s="447" t="s">
        <v>5024</v>
      </c>
      <c r="N1489" s="453" t="s">
        <v>4814</v>
      </c>
      <c r="O1489" s="160"/>
      <c r="P1489" s="160"/>
      <c r="Q1489" s="464" t="s">
        <v>5303</v>
      </c>
      <c r="R1489" s="159">
        <v>1</v>
      </c>
      <c r="S1489" s="159">
        <v>3</v>
      </c>
      <c r="T1489" s="159">
        <f t="shared" si="106"/>
        <v>3</v>
      </c>
      <c r="U1489" s="134" t="str">
        <f t="shared" si="107"/>
        <v>Katlanılabilir Riskler</v>
      </c>
      <c r="V1489" s="162"/>
      <c r="W1489" s="163" t="s">
        <v>136</v>
      </c>
    </row>
    <row r="1490" spans="1:23" ht="135">
      <c r="A1490" s="413">
        <v>2391</v>
      </c>
      <c r="B1490" s="77"/>
      <c r="C1490" s="467" t="s">
        <v>5305</v>
      </c>
      <c r="D1490" s="465" t="s">
        <v>26</v>
      </c>
      <c r="E1490" s="439" t="s">
        <v>4180</v>
      </c>
      <c r="F1490" s="414" t="s">
        <v>4220</v>
      </c>
      <c r="G1490" s="446" t="s">
        <v>4038</v>
      </c>
      <c r="H1490" s="414" t="s">
        <v>4216</v>
      </c>
      <c r="I1490" s="413">
        <v>3</v>
      </c>
      <c r="J1490" s="413">
        <v>4</v>
      </c>
      <c r="K1490" s="159">
        <f t="shared" si="105"/>
        <v>12</v>
      </c>
      <c r="L1490" s="139" t="str">
        <f t="shared" si="108"/>
        <v>Orta Risk</v>
      </c>
      <c r="M1490" s="447" t="s">
        <v>5025</v>
      </c>
      <c r="N1490" s="453" t="s">
        <v>4814</v>
      </c>
      <c r="O1490" s="160"/>
      <c r="P1490" s="160"/>
      <c r="Q1490" s="464" t="s">
        <v>5303</v>
      </c>
      <c r="R1490" s="159">
        <v>1</v>
      </c>
      <c r="S1490" s="159">
        <v>3</v>
      </c>
      <c r="T1490" s="159">
        <f t="shared" si="106"/>
        <v>3</v>
      </c>
      <c r="U1490" s="134" t="str">
        <f t="shared" si="107"/>
        <v>Katlanılabilir Riskler</v>
      </c>
      <c r="V1490" s="162"/>
      <c r="W1490" s="163" t="s">
        <v>136</v>
      </c>
    </row>
    <row r="1491" spans="1:23" ht="135">
      <c r="A1491" s="413">
        <v>2392</v>
      </c>
      <c r="B1491" s="77"/>
      <c r="C1491" s="467" t="s">
        <v>5305</v>
      </c>
      <c r="D1491" s="465" t="s">
        <v>26</v>
      </c>
      <c r="E1491" s="439" t="s">
        <v>4180</v>
      </c>
      <c r="F1491" s="414" t="s">
        <v>4220</v>
      </c>
      <c r="G1491" s="446" t="s">
        <v>4038</v>
      </c>
      <c r="H1491" s="414" t="s">
        <v>4216</v>
      </c>
      <c r="I1491" s="413">
        <v>3</v>
      </c>
      <c r="J1491" s="413">
        <v>4</v>
      </c>
      <c r="K1491" s="159">
        <f t="shared" si="105"/>
        <v>12</v>
      </c>
      <c r="L1491" s="139" t="str">
        <f t="shared" si="108"/>
        <v>Orta Risk</v>
      </c>
      <c r="M1491" s="447" t="s">
        <v>5026</v>
      </c>
      <c r="N1491" s="453" t="s">
        <v>5021</v>
      </c>
      <c r="O1491" s="160"/>
      <c r="P1491" s="160"/>
      <c r="Q1491" s="464" t="s">
        <v>5303</v>
      </c>
      <c r="R1491" s="159">
        <v>1</v>
      </c>
      <c r="S1491" s="159">
        <v>3</v>
      </c>
      <c r="T1491" s="159">
        <f t="shared" si="106"/>
        <v>3</v>
      </c>
      <c r="U1491" s="134" t="str">
        <f t="shared" si="107"/>
        <v>Katlanılabilir Riskler</v>
      </c>
      <c r="V1491" s="162"/>
      <c r="W1491" s="163" t="s">
        <v>136</v>
      </c>
    </row>
    <row r="1492" spans="1:23" ht="135">
      <c r="A1492" s="413">
        <v>2393</v>
      </c>
      <c r="B1492" s="77"/>
      <c r="C1492" s="467" t="s">
        <v>5305</v>
      </c>
      <c r="D1492" s="465" t="s">
        <v>26</v>
      </c>
      <c r="E1492" s="439" t="s">
        <v>4180</v>
      </c>
      <c r="F1492" s="414" t="s">
        <v>4220</v>
      </c>
      <c r="G1492" s="446" t="s">
        <v>4038</v>
      </c>
      <c r="H1492" s="414" t="s">
        <v>4216</v>
      </c>
      <c r="I1492" s="413">
        <v>4</v>
      </c>
      <c r="J1492" s="413">
        <v>4</v>
      </c>
      <c r="K1492" s="159">
        <f t="shared" si="105"/>
        <v>16</v>
      </c>
      <c r="L1492" s="139" t="str">
        <f t="shared" si="108"/>
        <v>Yüksek Seviye</v>
      </c>
      <c r="M1492" s="447" t="s">
        <v>5027</v>
      </c>
      <c r="N1492" s="453" t="s">
        <v>4635</v>
      </c>
      <c r="O1492" s="160"/>
      <c r="P1492" s="160"/>
      <c r="Q1492" s="464" t="s">
        <v>5303</v>
      </c>
      <c r="R1492" s="159">
        <v>1</v>
      </c>
      <c r="S1492" s="159">
        <v>3</v>
      </c>
      <c r="T1492" s="159">
        <f t="shared" si="106"/>
        <v>3</v>
      </c>
      <c r="U1492" s="134" t="str">
        <f t="shared" si="107"/>
        <v>Katlanılabilir Riskler</v>
      </c>
      <c r="V1492" s="162"/>
      <c r="W1492" s="163" t="s">
        <v>136</v>
      </c>
    </row>
    <row r="1493" spans="1:23" ht="135">
      <c r="A1493" s="413">
        <v>2394</v>
      </c>
      <c r="B1493" s="77"/>
      <c r="C1493" s="467" t="s">
        <v>5305</v>
      </c>
      <c r="D1493" s="465" t="s">
        <v>26</v>
      </c>
      <c r="E1493" s="439" t="s">
        <v>4180</v>
      </c>
      <c r="F1493" s="414" t="s">
        <v>4220</v>
      </c>
      <c r="G1493" s="446" t="s">
        <v>4038</v>
      </c>
      <c r="H1493" s="414" t="s">
        <v>4216</v>
      </c>
      <c r="I1493" s="413">
        <v>3</v>
      </c>
      <c r="J1493" s="413">
        <v>3</v>
      </c>
      <c r="K1493" s="159">
        <f t="shared" si="105"/>
        <v>9</v>
      </c>
      <c r="L1493" s="139" t="str">
        <f t="shared" si="108"/>
        <v>Orta Risk</v>
      </c>
      <c r="M1493" s="447" t="s">
        <v>5028</v>
      </c>
      <c r="N1493" s="453" t="s">
        <v>5021</v>
      </c>
      <c r="O1493" s="160"/>
      <c r="P1493" s="160"/>
      <c r="Q1493" s="464" t="s">
        <v>5303</v>
      </c>
      <c r="R1493" s="159">
        <v>1</v>
      </c>
      <c r="S1493" s="159">
        <v>3</v>
      </c>
      <c r="T1493" s="159">
        <f t="shared" si="106"/>
        <v>3</v>
      </c>
      <c r="U1493" s="134" t="str">
        <f t="shared" si="107"/>
        <v>Katlanılabilir Riskler</v>
      </c>
      <c r="V1493" s="162"/>
      <c r="W1493" s="163" t="s">
        <v>136</v>
      </c>
    </row>
    <row r="1494" spans="1:23" ht="135">
      <c r="A1494" s="413">
        <v>2395</v>
      </c>
      <c r="B1494" s="77"/>
      <c r="C1494" s="467" t="s">
        <v>5305</v>
      </c>
      <c r="D1494" s="465" t="s">
        <v>26</v>
      </c>
      <c r="E1494" s="439" t="s">
        <v>4180</v>
      </c>
      <c r="F1494" s="414" t="s">
        <v>4180</v>
      </c>
      <c r="G1494" s="446" t="s">
        <v>4038</v>
      </c>
      <c r="H1494" s="414" t="s">
        <v>4216</v>
      </c>
      <c r="I1494" s="413">
        <v>4</v>
      </c>
      <c r="J1494" s="413">
        <v>5</v>
      </c>
      <c r="K1494" s="159">
        <f t="shared" ref="K1494:K1557" si="109">I1494*J1494</f>
        <v>20</v>
      </c>
      <c r="L1494" s="139" t="str">
        <f t="shared" si="108"/>
        <v>Yüksek Seviye</v>
      </c>
      <c r="M1494" s="447" t="s">
        <v>5029</v>
      </c>
      <c r="N1494" s="453" t="s">
        <v>5021</v>
      </c>
      <c r="O1494" s="160"/>
      <c r="P1494" s="160"/>
      <c r="Q1494" s="464" t="s">
        <v>5303</v>
      </c>
      <c r="R1494" s="159">
        <v>1</v>
      </c>
      <c r="S1494" s="159">
        <v>3</v>
      </c>
      <c r="T1494" s="159">
        <f t="shared" si="106"/>
        <v>3</v>
      </c>
      <c r="U1494" s="134" t="str">
        <f t="shared" si="107"/>
        <v>Katlanılabilir Riskler</v>
      </c>
      <c r="V1494" s="162"/>
      <c r="W1494" s="163" t="s">
        <v>136</v>
      </c>
    </row>
    <row r="1495" spans="1:23" ht="135">
      <c r="A1495" s="413">
        <v>2396</v>
      </c>
      <c r="B1495" s="77"/>
      <c r="C1495" s="467" t="s">
        <v>5305</v>
      </c>
      <c r="D1495" s="465" t="s">
        <v>26</v>
      </c>
      <c r="E1495" s="439" t="s">
        <v>4180</v>
      </c>
      <c r="F1495" s="418" t="s">
        <v>4221</v>
      </c>
      <c r="G1495" s="446" t="s">
        <v>4038</v>
      </c>
      <c r="H1495" s="414" t="s">
        <v>4216</v>
      </c>
      <c r="I1495" s="413">
        <v>4</v>
      </c>
      <c r="J1495" s="413">
        <v>5</v>
      </c>
      <c r="K1495" s="159">
        <f t="shared" si="109"/>
        <v>20</v>
      </c>
      <c r="L1495" s="139" t="str">
        <f t="shared" si="108"/>
        <v>Yüksek Seviye</v>
      </c>
      <c r="M1495" s="447" t="s">
        <v>5030</v>
      </c>
      <c r="N1495" s="453" t="s">
        <v>4691</v>
      </c>
      <c r="O1495" s="160"/>
      <c r="P1495" s="160"/>
      <c r="Q1495" s="464" t="s">
        <v>5303</v>
      </c>
      <c r="R1495" s="159">
        <v>1</v>
      </c>
      <c r="S1495" s="159">
        <v>3</v>
      </c>
      <c r="T1495" s="159">
        <f t="shared" si="106"/>
        <v>3</v>
      </c>
      <c r="U1495" s="134" t="str">
        <f t="shared" si="107"/>
        <v>Katlanılabilir Riskler</v>
      </c>
      <c r="V1495" s="162"/>
      <c r="W1495" s="163" t="s">
        <v>136</v>
      </c>
    </row>
    <row r="1496" spans="1:23" ht="135">
      <c r="A1496" s="413">
        <v>2397</v>
      </c>
      <c r="B1496" s="77"/>
      <c r="C1496" s="467" t="s">
        <v>5305</v>
      </c>
      <c r="D1496" s="465" t="s">
        <v>26</v>
      </c>
      <c r="E1496" s="439" t="s">
        <v>4180</v>
      </c>
      <c r="F1496" s="414" t="s">
        <v>4222</v>
      </c>
      <c r="G1496" s="446" t="s">
        <v>4038</v>
      </c>
      <c r="H1496" s="414" t="s">
        <v>4223</v>
      </c>
      <c r="I1496" s="413">
        <v>4</v>
      </c>
      <c r="J1496" s="413">
        <v>5</v>
      </c>
      <c r="K1496" s="159">
        <f t="shared" si="109"/>
        <v>20</v>
      </c>
      <c r="L1496" s="139" t="str">
        <f t="shared" si="108"/>
        <v>Yüksek Seviye</v>
      </c>
      <c r="M1496" s="447" t="s">
        <v>5031</v>
      </c>
      <c r="N1496" s="453" t="s">
        <v>5021</v>
      </c>
      <c r="O1496" s="160"/>
      <c r="P1496" s="160"/>
      <c r="Q1496" s="464" t="s">
        <v>5303</v>
      </c>
      <c r="R1496" s="159">
        <v>1</v>
      </c>
      <c r="S1496" s="159">
        <v>3</v>
      </c>
      <c r="T1496" s="159">
        <f t="shared" si="106"/>
        <v>3</v>
      </c>
      <c r="U1496" s="134" t="str">
        <f t="shared" si="107"/>
        <v>Katlanılabilir Riskler</v>
      </c>
      <c r="V1496" s="162"/>
      <c r="W1496" s="163" t="s">
        <v>136</v>
      </c>
    </row>
    <row r="1497" spans="1:23" ht="135">
      <c r="A1497" s="413">
        <v>2398</v>
      </c>
      <c r="B1497" s="77"/>
      <c r="C1497" s="467" t="s">
        <v>5305</v>
      </c>
      <c r="D1497" s="465" t="s">
        <v>26</v>
      </c>
      <c r="E1497" s="439" t="s">
        <v>4180</v>
      </c>
      <c r="F1497" s="414" t="s">
        <v>4224</v>
      </c>
      <c r="G1497" s="446" t="s">
        <v>4038</v>
      </c>
      <c r="H1497" s="414" t="s">
        <v>4225</v>
      </c>
      <c r="I1497" s="413">
        <v>2</v>
      </c>
      <c r="J1497" s="413">
        <v>4</v>
      </c>
      <c r="K1497" s="159">
        <f t="shared" si="109"/>
        <v>8</v>
      </c>
      <c r="L1497" s="139" t="str">
        <f t="shared" si="108"/>
        <v>Orta Risk</v>
      </c>
      <c r="M1497" s="447" t="s">
        <v>5032</v>
      </c>
      <c r="N1497" s="453" t="s">
        <v>4656</v>
      </c>
      <c r="O1497" s="160"/>
      <c r="P1497" s="160"/>
      <c r="Q1497" s="464" t="s">
        <v>5303</v>
      </c>
      <c r="R1497" s="159">
        <v>1</v>
      </c>
      <c r="S1497" s="159">
        <v>3</v>
      </c>
      <c r="T1497" s="159">
        <f t="shared" si="106"/>
        <v>3</v>
      </c>
      <c r="U1497" s="134" t="str">
        <f t="shared" si="107"/>
        <v>Katlanılabilir Riskler</v>
      </c>
      <c r="V1497" s="162"/>
      <c r="W1497" s="163" t="s">
        <v>136</v>
      </c>
    </row>
    <row r="1498" spans="1:23" ht="135">
      <c r="A1498" s="413">
        <v>2399</v>
      </c>
      <c r="B1498" s="77"/>
      <c r="C1498" s="467" t="s">
        <v>5305</v>
      </c>
      <c r="D1498" s="465" t="s">
        <v>26</v>
      </c>
      <c r="E1498" s="439" t="s">
        <v>4180</v>
      </c>
      <c r="F1498" s="414" t="s">
        <v>4224</v>
      </c>
      <c r="G1498" s="446" t="s">
        <v>4038</v>
      </c>
      <c r="H1498" s="414" t="s">
        <v>4226</v>
      </c>
      <c r="I1498" s="413">
        <v>3</v>
      </c>
      <c r="J1498" s="413">
        <v>3</v>
      </c>
      <c r="K1498" s="159">
        <f t="shared" si="109"/>
        <v>9</v>
      </c>
      <c r="L1498" s="139" t="str">
        <f t="shared" si="108"/>
        <v>Orta Risk</v>
      </c>
      <c r="M1498" s="447" t="s">
        <v>5033</v>
      </c>
      <c r="N1498" s="453" t="s">
        <v>5021</v>
      </c>
      <c r="O1498" s="160"/>
      <c r="P1498" s="160"/>
      <c r="Q1498" s="464" t="s">
        <v>5303</v>
      </c>
      <c r="R1498" s="159">
        <v>1</v>
      </c>
      <c r="S1498" s="159">
        <v>3</v>
      </c>
      <c r="T1498" s="159">
        <f t="shared" si="106"/>
        <v>3</v>
      </c>
      <c r="U1498" s="134" t="str">
        <f t="shared" si="107"/>
        <v>Katlanılabilir Riskler</v>
      </c>
      <c r="V1498" s="162"/>
      <c r="W1498" s="163" t="s">
        <v>136</v>
      </c>
    </row>
    <row r="1499" spans="1:23" ht="135">
      <c r="A1499" s="413">
        <v>2400</v>
      </c>
      <c r="B1499" s="77"/>
      <c r="C1499" s="467" t="s">
        <v>5305</v>
      </c>
      <c r="D1499" s="465" t="s">
        <v>26</v>
      </c>
      <c r="E1499" s="439" t="s">
        <v>4180</v>
      </c>
      <c r="F1499" s="414" t="s">
        <v>4224</v>
      </c>
      <c r="G1499" s="446" t="s">
        <v>4038</v>
      </c>
      <c r="H1499" s="414" t="s">
        <v>4216</v>
      </c>
      <c r="I1499" s="419">
        <v>4</v>
      </c>
      <c r="J1499" s="419">
        <v>5</v>
      </c>
      <c r="K1499" s="159">
        <f t="shared" si="109"/>
        <v>20</v>
      </c>
      <c r="L1499" s="139" t="str">
        <f t="shared" si="108"/>
        <v>Yüksek Seviye</v>
      </c>
      <c r="M1499" s="450" t="s">
        <v>5022</v>
      </c>
      <c r="N1499" s="453" t="s">
        <v>4814</v>
      </c>
      <c r="O1499" s="160"/>
      <c r="P1499" s="160"/>
      <c r="Q1499" s="464" t="s">
        <v>5303</v>
      </c>
      <c r="R1499" s="159">
        <v>1</v>
      </c>
      <c r="S1499" s="159">
        <v>3</v>
      </c>
      <c r="T1499" s="159">
        <f t="shared" si="106"/>
        <v>3</v>
      </c>
      <c r="U1499" s="134" t="str">
        <f t="shared" si="107"/>
        <v>Katlanılabilir Riskler</v>
      </c>
      <c r="V1499" s="162"/>
      <c r="W1499" s="163" t="s">
        <v>136</v>
      </c>
    </row>
    <row r="1500" spans="1:23" ht="135">
      <c r="A1500" s="413">
        <v>2401</v>
      </c>
      <c r="B1500" s="77"/>
      <c r="C1500" s="467" t="s">
        <v>5305</v>
      </c>
      <c r="D1500" s="465" t="s">
        <v>26</v>
      </c>
      <c r="E1500" s="439" t="s">
        <v>4180</v>
      </c>
      <c r="F1500" s="414" t="s">
        <v>4227</v>
      </c>
      <c r="G1500" s="446" t="s">
        <v>4038</v>
      </c>
      <c r="H1500" s="414" t="s">
        <v>4216</v>
      </c>
      <c r="I1500" s="413">
        <v>4</v>
      </c>
      <c r="J1500" s="413">
        <v>5</v>
      </c>
      <c r="K1500" s="159">
        <f t="shared" si="109"/>
        <v>20</v>
      </c>
      <c r="L1500" s="139" t="str">
        <f t="shared" si="108"/>
        <v>Yüksek Seviye</v>
      </c>
      <c r="M1500" s="447" t="s">
        <v>5029</v>
      </c>
      <c r="N1500" s="453" t="s">
        <v>5021</v>
      </c>
      <c r="O1500" s="160"/>
      <c r="P1500" s="160"/>
      <c r="Q1500" s="464" t="s">
        <v>5303</v>
      </c>
      <c r="R1500" s="159">
        <v>1</v>
      </c>
      <c r="S1500" s="159">
        <v>3</v>
      </c>
      <c r="T1500" s="159">
        <f t="shared" si="106"/>
        <v>3</v>
      </c>
      <c r="U1500" s="134" t="str">
        <f t="shared" si="107"/>
        <v>Katlanılabilir Riskler</v>
      </c>
      <c r="V1500" s="162"/>
      <c r="W1500" s="163" t="s">
        <v>136</v>
      </c>
    </row>
    <row r="1501" spans="1:23" ht="135">
      <c r="A1501" s="413">
        <v>2402</v>
      </c>
      <c r="B1501" s="77"/>
      <c r="C1501" s="467" t="s">
        <v>5305</v>
      </c>
      <c r="D1501" s="465" t="s">
        <v>26</v>
      </c>
      <c r="E1501" s="439" t="s">
        <v>4180</v>
      </c>
      <c r="F1501" s="414" t="s">
        <v>4228</v>
      </c>
      <c r="G1501" s="446" t="s">
        <v>4038</v>
      </c>
      <c r="H1501" s="414" t="s">
        <v>4216</v>
      </c>
      <c r="I1501" s="413">
        <v>4</v>
      </c>
      <c r="J1501" s="413">
        <v>5</v>
      </c>
      <c r="K1501" s="159">
        <f t="shared" si="109"/>
        <v>20</v>
      </c>
      <c r="L1501" s="139" t="str">
        <f t="shared" si="108"/>
        <v>Yüksek Seviye</v>
      </c>
      <c r="M1501" s="447" t="s">
        <v>5029</v>
      </c>
      <c r="N1501" s="453" t="s">
        <v>5021</v>
      </c>
      <c r="O1501" s="160"/>
      <c r="P1501" s="160"/>
      <c r="Q1501" s="464" t="s">
        <v>5303</v>
      </c>
      <c r="R1501" s="159">
        <v>1</v>
      </c>
      <c r="S1501" s="159">
        <v>3</v>
      </c>
      <c r="T1501" s="159">
        <f t="shared" si="106"/>
        <v>3</v>
      </c>
      <c r="U1501" s="134" t="str">
        <f t="shared" si="107"/>
        <v>Katlanılabilir Riskler</v>
      </c>
      <c r="V1501" s="162"/>
      <c r="W1501" s="163" t="s">
        <v>136</v>
      </c>
    </row>
    <row r="1502" spans="1:23" ht="135">
      <c r="A1502" s="413">
        <v>2403</v>
      </c>
      <c r="B1502" s="77"/>
      <c r="C1502" s="467" t="s">
        <v>5305</v>
      </c>
      <c r="D1502" s="465" t="s">
        <v>26</v>
      </c>
      <c r="E1502" s="439" t="s">
        <v>4180</v>
      </c>
      <c r="F1502" s="414" t="s">
        <v>4229</v>
      </c>
      <c r="G1502" s="446" t="s">
        <v>4038</v>
      </c>
      <c r="H1502" s="414" t="s">
        <v>4216</v>
      </c>
      <c r="I1502" s="413">
        <v>4</v>
      </c>
      <c r="J1502" s="413">
        <v>5</v>
      </c>
      <c r="K1502" s="159">
        <f t="shared" si="109"/>
        <v>20</v>
      </c>
      <c r="L1502" s="139" t="str">
        <f t="shared" si="108"/>
        <v>Yüksek Seviye</v>
      </c>
      <c r="M1502" s="447" t="s">
        <v>5029</v>
      </c>
      <c r="N1502" s="453" t="s">
        <v>5021</v>
      </c>
      <c r="O1502" s="160"/>
      <c r="P1502" s="160"/>
      <c r="Q1502" s="464" t="s">
        <v>5303</v>
      </c>
      <c r="R1502" s="159">
        <v>1</v>
      </c>
      <c r="S1502" s="159">
        <v>3</v>
      </c>
      <c r="T1502" s="159">
        <f t="shared" si="106"/>
        <v>3</v>
      </c>
      <c r="U1502" s="134" t="str">
        <f t="shared" si="107"/>
        <v>Katlanılabilir Riskler</v>
      </c>
      <c r="V1502" s="162"/>
      <c r="W1502" s="163" t="s">
        <v>136</v>
      </c>
    </row>
    <row r="1503" spans="1:23" ht="135">
      <c r="A1503" s="413">
        <v>2404</v>
      </c>
      <c r="B1503" s="77"/>
      <c r="C1503" s="467" t="s">
        <v>5305</v>
      </c>
      <c r="D1503" s="465" t="s">
        <v>26</v>
      </c>
      <c r="E1503" s="439" t="s">
        <v>4180</v>
      </c>
      <c r="F1503" s="414" t="s">
        <v>4230</v>
      </c>
      <c r="G1503" s="446" t="s">
        <v>4038</v>
      </c>
      <c r="H1503" s="414" t="s">
        <v>4216</v>
      </c>
      <c r="I1503" s="413">
        <v>4</v>
      </c>
      <c r="J1503" s="413">
        <v>5</v>
      </c>
      <c r="K1503" s="159">
        <f t="shared" si="109"/>
        <v>20</v>
      </c>
      <c r="L1503" s="139" t="str">
        <f t="shared" si="108"/>
        <v>Yüksek Seviye</v>
      </c>
      <c r="M1503" s="447" t="s">
        <v>5029</v>
      </c>
      <c r="N1503" s="453" t="s">
        <v>5021</v>
      </c>
      <c r="O1503" s="160"/>
      <c r="P1503" s="160"/>
      <c r="Q1503" s="464" t="s">
        <v>5303</v>
      </c>
      <c r="R1503" s="159">
        <v>1</v>
      </c>
      <c r="S1503" s="159">
        <v>3</v>
      </c>
      <c r="T1503" s="159">
        <f t="shared" si="106"/>
        <v>3</v>
      </c>
      <c r="U1503" s="134" t="str">
        <f t="shared" si="107"/>
        <v>Katlanılabilir Riskler</v>
      </c>
      <c r="V1503" s="162"/>
      <c r="W1503" s="163" t="s">
        <v>136</v>
      </c>
    </row>
    <row r="1504" spans="1:23" ht="135">
      <c r="A1504" s="413">
        <v>2405</v>
      </c>
      <c r="B1504" s="77"/>
      <c r="C1504" s="467" t="s">
        <v>5305</v>
      </c>
      <c r="D1504" s="465" t="s">
        <v>26</v>
      </c>
      <c r="E1504" s="439" t="s">
        <v>4180</v>
      </c>
      <c r="F1504" s="414" t="s">
        <v>4230</v>
      </c>
      <c r="G1504" s="446" t="s">
        <v>4038</v>
      </c>
      <c r="H1504" s="414" t="s">
        <v>4216</v>
      </c>
      <c r="I1504" s="413">
        <v>4</v>
      </c>
      <c r="J1504" s="413">
        <v>5</v>
      </c>
      <c r="K1504" s="159">
        <f t="shared" si="109"/>
        <v>20</v>
      </c>
      <c r="L1504" s="139" t="str">
        <f t="shared" si="108"/>
        <v>Yüksek Seviye</v>
      </c>
      <c r="M1504" s="447" t="s">
        <v>5034</v>
      </c>
      <c r="N1504" s="453" t="s">
        <v>5021</v>
      </c>
      <c r="O1504" s="160"/>
      <c r="P1504" s="160"/>
      <c r="Q1504" s="464" t="s">
        <v>5303</v>
      </c>
      <c r="R1504" s="159">
        <v>1</v>
      </c>
      <c r="S1504" s="159">
        <v>3</v>
      </c>
      <c r="T1504" s="159">
        <f t="shared" si="106"/>
        <v>3</v>
      </c>
      <c r="U1504" s="134" t="str">
        <f t="shared" si="107"/>
        <v>Katlanılabilir Riskler</v>
      </c>
      <c r="V1504" s="162"/>
      <c r="W1504" s="163" t="s">
        <v>136</v>
      </c>
    </row>
    <row r="1505" spans="1:23" ht="144">
      <c r="A1505" s="413">
        <v>2406</v>
      </c>
      <c r="B1505" s="77"/>
      <c r="C1505" s="467" t="s">
        <v>5305</v>
      </c>
      <c r="D1505" s="465" t="s">
        <v>26</v>
      </c>
      <c r="E1505" s="439" t="s">
        <v>4231</v>
      </c>
      <c r="F1505" s="433" t="s">
        <v>4232</v>
      </c>
      <c r="G1505" s="446" t="s">
        <v>4038</v>
      </c>
      <c r="H1505" s="414" t="s">
        <v>4233</v>
      </c>
      <c r="I1505" s="413">
        <v>3</v>
      </c>
      <c r="J1505" s="413">
        <v>2</v>
      </c>
      <c r="K1505" s="159">
        <f t="shared" si="109"/>
        <v>6</v>
      </c>
      <c r="L1505" s="139" t="str">
        <f t="shared" si="108"/>
        <v>Düşük Risk</v>
      </c>
      <c r="M1505" s="459" t="s">
        <v>5035</v>
      </c>
      <c r="N1505" s="453" t="s">
        <v>4814</v>
      </c>
      <c r="O1505" s="160"/>
      <c r="P1505" s="160"/>
      <c r="Q1505" s="464" t="s">
        <v>5303</v>
      </c>
      <c r="R1505" s="159">
        <v>1</v>
      </c>
      <c r="S1505" s="159">
        <v>3</v>
      </c>
      <c r="T1505" s="159">
        <f t="shared" si="106"/>
        <v>3</v>
      </c>
      <c r="U1505" s="134" t="str">
        <f t="shared" si="107"/>
        <v>Katlanılabilir Riskler</v>
      </c>
      <c r="V1505" s="162"/>
      <c r="W1505" s="163" t="s">
        <v>136</v>
      </c>
    </row>
    <row r="1506" spans="1:23" ht="144">
      <c r="A1506" s="413">
        <v>2407</v>
      </c>
      <c r="B1506" s="77"/>
      <c r="C1506" s="467" t="s">
        <v>5305</v>
      </c>
      <c r="D1506" s="465" t="s">
        <v>26</v>
      </c>
      <c r="E1506" s="439" t="s">
        <v>4231</v>
      </c>
      <c r="F1506" s="433" t="s">
        <v>4234</v>
      </c>
      <c r="G1506" s="446" t="s">
        <v>4038</v>
      </c>
      <c r="H1506" s="414" t="s">
        <v>4008</v>
      </c>
      <c r="I1506" s="413">
        <v>2</v>
      </c>
      <c r="J1506" s="413">
        <v>5</v>
      </c>
      <c r="K1506" s="159">
        <f t="shared" si="109"/>
        <v>10</v>
      </c>
      <c r="L1506" s="139" t="str">
        <f t="shared" si="108"/>
        <v>Orta Risk</v>
      </c>
      <c r="M1506" s="459" t="s">
        <v>5036</v>
      </c>
      <c r="N1506" s="453" t="s">
        <v>4814</v>
      </c>
      <c r="O1506" s="160"/>
      <c r="P1506" s="160"/>
      <c r="Q1506" s="464" t="s">
        <v>5303</v>
      </c>
      <c r="R1506" s="159">
        <v>1</v>
      </c>
      <c r="S1506" s="159">
        <v>3</v>
      </c>
      <c r="T1506" s="159">
        <f t="shared" si="106"/>
        <v>3</v>
      </c>
      <c r="U1506" s="134" t="str">
        <f t="shared" si="107"/>
        <v>Katlanılabilir Riskler</v>
      </c>
      <c r="V1506" s="162"/>
      <c r="W1506" s="163" t="s">
        <v>136</v>
      </c>
    </row>
    <row r="1507" spans="1:23" ht="144">
      <c r="A1507" s="413">
        <v>2408</v>
      </c>
      <c r="B1507" s="77"/>
      <c r="C1507" s="467" t="s">
        <v>5305</v>
      </c>
      <c r="D1507" s="465" t="s">
        <v>26</v>
      </c>
      <c r="E1507" s="439" t="s">
        <v>4231</v>
      </c>
      <c r="F1507" s="433" t="s">
        <v>4235</v>
      </c>
      <c r="G1507" s="446" t="s">
        <v>4038</v>
      </c>
      <c r="H1507" s="414" t="s">
        <v>4008</v>
      </c>
      <c r="I1507" s="413">
        <v>2</v>
      </c>
      <c r="J1507" s="413">
        <v>5</v>
      </c>
      <c r="K1507" s="159">
        <f t="shared" si="109"/>
        <v>10</v>
      </c>
      <c r="L1507" s="139" t="str">
        <f t="shared" si="108"/>
        <v>Orta Risk</v>
      </c>
      <c r="M1507" s="459" t="s">
        <v>5037</v>
      </c>
      <c r="N1507" s="453" t="s">
        <v>4814</v>
      </c>
      <c r="O1507" s="160"/>
      <c r="P1507" s="160"/>
      <c r="Q1507" s="464" t="s">
        <v>5303</v>
      </c>
      <c r="R1507" s="159">
        <v>1</v>
      </c>
      <c r="S1507" s="159">
        <v>3</v>
      </c>
      <c r="T1507" s="159">
        <f t="shared" si="106"/>
        <v>3</v>
      </c>
      <c r="U1507" s="134" t="str">
        <f t="shared" si="107"/>
        <v>Katlanılabilir Riskler</v>
      </c>
      <c r="V1507" s="162"/>
      <c r="W1507" s="163" t="s">
        <v>136</v>
      </c>
    </row>
    <row r="1508" spans="1:23" ht="144">
      <c r="A1508" s="413">
        <v>2409</v>
      </c>
      <c r="B1508" s="77"/>
      <c r="C1508" s="467" t="s">
        <v>5305</v>
      </c>
      <c r="D1508" s="465" t="s">
        <v>26</v>
      </c>
      <c r="E1508" s="439" t="s">
        <v>4231</v>
      </c>
      <c r="F1508" s="433" t="s">
        <v>4236</v>
      </c>
      <c r="G1508" s="446" t="s">
        <v>4038</v>
      </c>
      <c r="H1508" s="414" t="s">
        <v>4237</v>
      </c>
      <c r="I1508" s="413">
        <v>2</v>
      </c>
      <c r="J1508" s="413">
        <v>5</v>
      </c>
      <c r="K1508" s="159">
        <f t="shared" si="109"/>
        <v>10</v>
      </c>
      <c r="L1508" s="139" t="str">
        <f t="shared" si="108"/>
        <v>Orta Risk</v>
      </c>
      <c r="M1508" s="459" t="s">
        <v>5038</v>
      </c>
      <c r="N1508" s="453" t="s">
        <v>4691</v>
      </c>
      <c r="O1508" s="160"/>
      <c r="P1508" s="160"/>
      <c r="Q1508" s="464" t="s">
        <v>5303</v>
      </c>
      <c r="R1508" s="159">
        <v>1</v>
      </c>
      <c r="S1508" s="159">
        <v>3</v>
      </c>
      <c r="T1508" s="159">
        <f t="shared" si="106"/>
        <v>3</v>
      </c>
      <c r="U1508" s="134" t="str">
        <f t="shared" si="107"/>
        <v>Katlanılabilir Riskler</v>
      </c>
      <c r="V1508" s="162"/>
      <c r="W1508" s="163" t="s">
        <v>136</v>
      </c>
    </row>
    <row r="1509" spans="1:23" ht="135">
      <c r="A1509" s="413">
        <v>2410</v>
      </c>
      <c r="B1509" s="77"/>
      <c r="C1509" s="467" t="s">
        <v>5305</v>
      </c>
      <c r="D1509" s="465" t="s">
        <v>26</v>
      </c>
      <c r="E1509" s="439" t="s">
        <v>4238</v>
      </c>
      <c r="F1509" s="433" t="s">
        <v>4239</v>
      </c>
      <c r="G1509" s="446" t="s">
        <v>4038</v>
      </c>
      <c r="H1509" s="414" t="s">
        <v>4240</v>
      </c>
      <c r="I1509" s="413">
        <v>2</v>
      </c>
      <c r="J1509" s="413">
        <v>4</v>
      </c>
      <c r="K1509" s="159">
        <f t="shared" si="109"/>
        <v>8</v>
      </c>
      <c r="L1509" s="139" t="str">
        <f t="shared" si="108"/>
        <v>Orta Risk</v>
      </c>
      <c r="M1509" s="459" t="s">
        <v>5039</v>
      </c>
      <c r="N1509" s="453" t="s">
        <v>5021</v>
      </c>
      <c r="O1509" s="160"/>
      <c r="P1509" s="160"/>
      <c r="Q1509" s="464" t="s">
        <v>5303</v>
      </c>
      <c r="R1509" s="159">
        <v>1</v>
      </c>
      <c r="S1509" s="159">
        <v>3</v>
      </c>
      <c r="T1509" s="159">
        <f t="shared" si="106"/>
        <v>3</v>
      </c>
      <c r="U1509" s="134" t="str">
        <f t="shared" si="107"/>
        <v>Katlanılabilir Riskler</v>
      </c>
      <c r="V1509" s="162"/>
      <c r="W1509" s="163" t="s">
        <v>136</v>
      </c>
    </row>
    <row r="1510" spans="1:23" ht="135">
      <c r="A1510" s="413">
        <v>2411</v>
      </c>
      <c r="B1510" s="77"/>
      <c r="C1510" s="467" t="s">
        <v>5305</v>
      </c>
      <c r="D1510" s="465" t="s">
        <v>26</v>
      </c>
      <c r="E1510" s="439" t="s">
        <v>4238</v>
      </c>
      <c r="F1510" s="433" t="s">
        <v>4241</v>
      </c>
      <c r="G1510" s="446" t="s">
        <v>4038</v>
      </c>
      <c r="H1510" s="414" t="s">
        <v>4240</v>
      </c>
      <c r="I1510" s="413">
        <v>2</v>
      </c>
      <c r="J1510" s="413">
        <v>4</v>
      </c>
      <c r="K1510" s="159">
        <f t="shared" si="109"/>
        <v>8</v>
      </c>
      <c r="L1510" s="139" t="str">
        <f t="shared" si="108"/>
        <v>Orta Risk</v>
      </c>
      <c r="M1510" s="459" t="s">
        <v>5040</v>
      </c>
      <c r="N1510" s="453" t="s">
        <v>5021</v>
      </c>
      <c r="O1510" s="160"/>
      <c r="P1510" s="160"/>
      <c r="Q1510" s="464" t="s">
        <v>5303</v>
      </c>
      <c r="R1510" s="159">
        <v>1</v>
      </c>
      <c r="S1510" s="159">
        <v>3</v>
      </c>
      <c r="T1510" s="159">
        <f t="shared" si="106"/>
        <v>3</v>
      </c>
      <c r="U1510" s="134" t="str">
        <f t="shared" si="107"/>
        <v>Katlanılabilir Riskler</v>
      </c>
      <c r="V1510" s="162"/>
      <c r="W1510" s="163" t="s">
        <v>136</v>
      </c>
    </row>
    <row r="1511" spans="1:23" ht="135">
      <c r="A1511" s="413">
        <v>2412</v>
      </c>
      <c r="B1511" s="77"/>
      <c r="C1511" s="467" t="s">
        <v>5305</v>
      </c>
      <c r="D1511" s="465" t="s">
        <v>26</v>
      </c>
      <c r="E1511" s="439" t="s">
        <v>4238</v>
      </c>
      <c r="F1511" s="433" t="s">
        <v>4242</v>
      </c>
      <c r="G1511" s="446" t="s">
        <v>4038</v>
      </c>
      <c r="H1511" s="414" t="s">
        <v>4240</v>
      </c>
      <c r="I1511" s="413">
        <v>4</v>
      </c>
      <c r="J1511" s="413">
        <v>2</v>
      </c>
      <c r="K1511" s="159">
        <f t="shared" si="109"/>
        <v>8</v>
      </c>
      <c r="L1511" s="139" t="str">
        <f t="shared" si="108"/>
        <v>Orta Risk</v>
      </c>
      <c r="M1511" s="459" t="s">
        <v>5041</v>
      </c>
      <c r="N1511" s="453" t="s">
        <v>5021</v>
      </c>
      <c r="O1511" s="160"/>
      <c r="P1511" s="160"/>
      <c r="Q1511" s="464" t="s">
        <v>5303</v>
      </c>
      <c r="R1511" s="159">
        <v>1</v>
      </c>
      <c r="S1511" s="159">
        <v>3</v>
      </c>
      <c r="T1511" s="159">
        <f t="shared" si="106"/>
        <v>3</v>
      </c>
      <c r="U1511" s="134" t="str">
        <f t="shared" si="107"/>
        <v>Katlanılabilir Riskler</v>
      </c>
      <c r="V1511" s="162"/>
      <c r="W1511" s="163" t="s">
        <v>136</v>
      </c>
    </row>
    <row r="1512" spans="1:23" ht="135">
      <c r="A1512" s="413">
        <v>2413</v>
      </c>
      <c r="B1512" s="77"/>
      <c r="C1512" s="467" t="s">
        <v>5305</v>
      </c>
      <c r="D1512" s="465" t="s">
        <v>26</v>
      </c>
      <c r="E1512" s="439" t="s">
        <v>4238</v>
      </c>
      <c r="F1512" s="433" t="s">
        <v>4243</v>
      </c>
      <c r="G1512" s="446" t="s">
        <v>4038</v>
      </c>
      <c r="H1512" s="414" t="s">
        <v>4240</v>
      </c>
      <c r="I1512" s="413">
        <v>4</v>
      </c>
      <c r="J1512" s="413">
        <v>2</v>
      </c>
      <c r="K1512" s="159">
        <f t="shared" si="109"/>
        <v>8</v>
      </c>
      <c r="L1512" s="139" t="str">
        <f t="shared" si="108"/>
        <v>Orta Risk</v>
      </c>
      <c r="M1512" s="459" t="s">
        <v>5042</v>
      </c>
      <c r="N1512" s="453" t="s">
        <v>4669</v>
      </c>
      <c r="O1512" s="160"/>
      <c r="P1512" s="160"/>
      <c r="Q1512" s="464" t="s">
        <v>5303</v>
      </c>
      <c r="R1512" s="159">
        <v>1</v>
      </c>
      <c r="S1512" s="159">
        <v>3</v>
      </c>
      <c r="T1512" s="159">
        <f t="shared" si="106"/>
        <v>3</v>
      </c>
      <c r="U1512" s="134" t="str">
        <f t="shared" si="107"/>
        <v>Katlanılabilir Riskler</v>
      </c>
      <c r="V1512" s="162"/>
      <c r="W1512" s="163" t="s">
        <v>136</v>
      </c>
    </row>
    <row r="1513" spans="1:23" ht="135">
      <c r="A1513" s="413">
        <v>2414</v>
      </c>
      <c r="B1513" s="77"/>
      <c r="C1513" s="467" t="s">
        <v>5305</v>
      </c>
      <c r="D1513" s="465" t="s">
        <v>26</v>
      </c>
      <c r="E1513" s="439" t="s">
        <v>4244</v>
      </c>
      <c r="F1513" s="433" t="s">
        <v>530</v>
      </c>
      <c r="G1513" s="446" t="s">
        <v>4038</v>
      </c>
      <c r="H1513" s="414" t="s">
        <v>3256</v>
      </c>
      <c r="I1513" s="413">
        <v>2</v>
      </c>
      <c r="J1513" s="413">
        <v>2</v>
      </c>
      <c r="K1513" s="159">
        <f t="shared" si="109"/>
        <v>4</v>
      </c>
      <c r="L1513" s="139" t="str">
        <f t="shared" si="108"/>
        <v>Düşük Risk</v>
      </c>
      <c r="M1513" s="459" t="s">
        <v>5043</v>
      </c>
      <c r="N1513" s="453" t="s">
        <v>4635</v>
      </c>
      <c r="O1513" s="160"/>
      <c r="P1513" s="160"/>
      <c r="Q1513" s="464" t="s">
        <v>5303</v>
      </c>
      <c r="R1513" s="159">
        <v>1</v>
      </c>
      <c r="S1513" s="159">
        <v>3</v>
      </c>
      <c r="T1513" s="159">
        <f t="shared" ref="T1513:T1576" si="110">R1513*S1513</f>
        <v>3</v>
      </c>
      <c r="U1513" s="134" t="str">
        <f t="shared" ref="U1513:U1576" si="111">IF(T1513&lt;=2,"Önemsiz Riskler",IF(T1513&lt;=6,"Katlanılabilir Riskler",IF(T1513&lt;=12,"Orta Düzeydeki Riskler",IF(T1513&lt;=20,"Önemli Riskler",IF(T1513&lt;=25,"Kabul Edilemez Riskler")))))</f>
        <v>Katlanılabilir Riskler</v>
      </c>
      <c r="V1513" s="162"/>
      <c r="W1513" s="163" t="s">
        <v>136</v>
      </c>
    </row>
    <row r="1514" spans="1:23" ht="135">
      <c r="A1514" s="413">
        <v>2415</v>
      </c>
      <c r="B1514" s="77"/>
      <c r="C1514" s="467" t="s">
        <v>5305</v>
      </c>
      <c r="D1514" s="465" t="s">
        <v>26</v>
      </c>
      <c r="E1514" s="439" t="s">
        <v>4244</v>
      </c>
      <c r="F1514" s="433" t="s">
        <v>531</v>
      </c>
      <c r="G1514" s="446" t="s">
        <v>4038</v>
      </c>
      <c r="H1514" s="414" t="s">
        <v>4245</v>
      </c>
      <c r="I1514" s="413">
        <v>2</v>
      </c>
      <c r="J1514" s="413">
        <v>2</v>
      </c>
      <c r="K1514" s="159">
        <f t="shared" si="109"/>
        <v>4</v>
      </c>
      <c r="L1514" s="139" t="str">
        <f t="shared" si="108"/>
        <v>Düşük Risk</v>
      </c>
      <c r="M1514" s="459" t="s">
        <v>5044</v>
      </c>
      <c r="N1514" s="453" t="s">
        <v>4635</v>
      </c>
      <c r="O1514" s="160"/>
      <c r="P1514" s="160"/>
      <c r="Q1514" s="464" t="s">
        <v>5303</v>
      </c>
      <c r="R1514" s="159">
        <v>1</v>
      </c>
      <c r="S1514" s="159">
        <v>3</v>
      </c>
      <c r="T1514" s="159">
        <f t="shared" si="110"/>
        <v>3</v>
      </c>
      <c r="U1514" s="134" t="str">
        <f t="shared" si="111"/>
        <v>Katlanılabilir Riskler</v>
      </c>
      <c r="V1514" s="162"/>
      <c r="W1514" s="163" t="s">
        <v>136</v>
      </c>
    </row>
    <row r="1515" spans="1:23" ht="135">
      <c r="A1515" s="413">
        <v>2416</v>
      </c>
      <c r="B1515" s="77"/>
      <c r="C1515" s="467" t="s">
        <v>5305</v>
      </c>
      <c r="D1515" s="465" t="s">
        <v>26</v>
      </c>
      <c r="E1515" s="439" t="s">
        <v>4244</v>
      </c>
      <c r="F1515" s="433" t="s">
        <v>534</v>
      </c>
      <c r="G1515" s="446" t="s">
        <v>4038</v>
      </c>
      <c r="H1515" s="414" t="s">
        <v>4246</v>
      </c>
      <c r="I1515" s="413">
        <v>3</v>
      </c>
      <c r="J1515" s="413">
        <v>5</v>
      </c>
      <c r="K1515" s="159">
        <f t="shared" si="109"/>
        <v>15</v>
      </c>
      <c r="L1515" s="139" t="str">
        <f t="shared" si="108"/>
        <v>Yüksek Seviye</v>
      </c>
      <c r="M1515" s="459" t="s">
        <v>5045</v>
      </c>
      <c r="N1515" s="453" t="s">
        <v>4635</v>
      </c>
      <c r="O1515" s="160"/>
      <c r="P1515" s="160"/>
      <c r="Q1515" s="464" t="s">
        <v>5303</v>
      </c>
      <c r="R1515" s="159">
        <v>1</v>
      </c>
      <c r="S1515" s="159">
        <v>3</v>
      </c>
      <c r="T1515" s="159">
        <f t="shared" si="110"/>
        <v>3</v>
      </c>
      <c r="U1515" s="134" t="str">
        <f t="shared" si="111"/>
        <v>Katlanılabilir Riskler</v>
      </c>
      <c r="V1515" s="162"/>
      <c r="W1515" s="163" t="s">
        <v>136</v>
      </c>
    </row>
    <row r="1516" spans="1:23" ht="135">
      <c r="A1516" s="413">
        <v>2417</v>
      </c>
      <c r="B1516" s="77"/>
      <c r="C1516" s="467" t="s">
        <v>5305</v>
      </c>
      <c r="D1516" s="465" t="s">
        <v>26</v>
      </c>
      <c r="E1516" s="439" t="s">
        <v>4244</v>
      </c>
      <c r="F1516" s="433" t="s">
        <v>535</v>
      </c>
      <c r="G1516" s="446" t="s">
        <v>4038</v>
      </c>
      <c r="H1516" s="414" t="s">
        <v>4247</v>
      </c>
      <c r="I1516" s="413">
        <v>4</v>
      </c>
      <c r="J1516" s="413">
        <v>3</v>
      </c>
      <c r="K1516" s="159">
        <f t="shared" si="109"/>
        <v>12</v>
      </c>
      <c r="L1516" s="139" t="str">
        <f t="shared" si="108"/>
        <v>Orta Risk</v>
      </c>
      <c r="M1516" s="459" t="s">
        <v>5046</v>
      </c>
      <c r="N1516" s="453" t="s">
        <v>4635</v>
      </c>
      <c r="O1516" s="160"/>
      <c r="P1516" s="160"/>
      <c r="Q1516" s="464" t="s">
        <v>5303</v>
      </c>
      <c r="R1516" s="159">
        <v>1</v>
      </c>
      <c r="S1516" s="159">
        <v>3</v>
      </c>
      <c r="T1516" s="159">
        <f t="shared" si="110"/>
        <v>3</v>
      </c>
      <c r="U1516" s="134" t="str">
        <f t="shared" si="111"/>
        <v>Katlanılabilir Riskler</v>
      </c>
      <c r="V1516" s="162"/>
      <c r="W1516" s="163" t="s">
        <v>136</v>
      </c>
    </row>
    <row r="1517" spans="1:23" ht="135">
      <c r="A1517" s="413">
        <v>2418</v>
      </c>
      <c r="B1517" s="77"/>
      <c r="C1517" s="467" t="s">
        <v>5305</v>
      </c>
      <c r="D1517" s="465" t="s">
        <v>26</v>
      </c>
      <c r="E1517" s="439" t="s">
        <v>4244</v>
      </c>
      <c r="F1517" s="433" t="s">
        <v>4248</v>
      </c>
      <c r="G1517" s="446" t="s">
        <v>4038</v>
      </c>
      <c r="H1517" s="414" t="s">
        <v>4240</v>
      </c>
      <c r="I1517" s="413">
        <v>5</v>
      </c>
      <c r="J1517" s="413">
        <v>3</v>
      </c>
      <c r="K1517" s="159">
        <f t="shared" si="109"/>
        <v>15</v>
      </c>
      <c r="L1517" s="139" t="str">
        <f t="shared" si="108"/>
        <v>Yüksek Seviye</v>
      </c>
      <c r="M1517" s="459" t="s">
        <v>5047</v>
      </c>
      <c r="N1517" s="453" t="s">
        <v>4635</v>
      </c>
      <c r="O1517" s="160"/>
      <c r="P1517" s="160"/>
      <c r="Q1517" s="464" t="s">
        <v>5303</v>
      </c>
      <c r="R1517" s="159">
        <v>1</v>
      </c>
      <c r="S1517" s="159">
        <v>3</v>
      </c>
      <c r="T1517" s="159">
        <f t="shared" si="110"/>
        <v>3</v>
      </c>
      <c r="U1517" s="134" t="str">
        <f t="shared" si="111"/>
        <v>Katlanılabilir Riskler</v>
      </c>
      <c r="V1517" s="162"/>
      <c r="W1517" s="163" t="s">
        <v>136</v>
      </c>
    </row>
    <row r="1518" spans="1:23" ht="135">
      <c r="A1518" s="413">
        <v>2419</v>
      </c>
      <c r="B1518" s="77"/>
      <c r="C1518" s="467" t="s">
        <v>5305</v>
      </c>
      <c r="D1518" s="465" t="s">
        <v>26</v>
      </c>
      <c r="E1518" s="439" t="s">
        <v>4244</v>
      </c>
      <c r="F1518" s="433" t="s">
        <v>4249</v>
      </c>
      <c r="G1518" s="446" t="s">
        <v>4038</v>
      </c>
      <c r="H1518" s="414" t="s">
        <v>4250</v>
      </c>
      <c r="I1518" s="413">
        <v>5</v>
      </c>
      <c r="J1518" s="413">
        <v>3</v>
      </c>
      <c r="K1518" s="159">
        <f t="shared" si="109"/>
        <v>15</v>
      </c>
      <c r="L1518" s="139" t="str">
        <f t="shared" si="108"/>
        <v>Yüksek Seviye</v>
      </c>
      <c r="M1518" s="459" t="s">
        <v>5048</v>
      </c>
      <c r="N1518" s="453" t="s">
        <v>4635</v>
      </c>
      <c r="O1518" s="160"/>
      <c r="P1518" s="160"/>
      <c r="Q1518" s="464" t="s">
        <v>5303</v>
      </c>
      <c r="R1518" s="159">
        <v>1</v>
      </c>
      <c r="S1518" s="159">
        <v>3</v>
      </c>
      <c r="T1518" s="159">
        <f t="shared" si="110"/>
        <v>3</v>
      </c>
      <c r="U1518" s="134" t="str">
        <f t="shared" si="111"/>
        <v>Katlanılabilir Riskler</v>
      </c>
      <c r="V1518" s="162"/>
      <c r="W1518" s="163" t="s">
        <v>136</v>
      </c>
    </row>
    <row r="1519" spans="1:23" ht="135">
      <c r="A1519" s="413">
        <v>2420</v>
      </c>
      <c r="B1519" s="77"/>
      <c r="C1519" s="467" t="s">
        <v>5305</v>
      </c>
      <c r="D1519" s="465" t="s">
        <v>26</v>
      </c>
      <c r="E1519" s="439" t="s">
        <v>4244</v>
      </c>
      <c r="F1519" s="433" t="s">
        <v>4251</v>
      </c>
      <c r="G1519" s="446" t="s">
        <v>4038</v>
      </c>
      <c r="H1519" s="414" t="s">
        <v>4252</v>
      </c>
      <c r="I1519" s="413">
        <v>5</v>
      </c>
      <c r="J1519" s="413">
        <v>3</v>
      </c>
      <c r="K1519" s="159">
        <f t="shared" si="109"/>
        <v>15</v>
      </c>
      <c r="L1519" s="139" t="str">
        <f t="shared" si="108"/>
        <v>Yüksek Seviye</v>
      </c>
      <c r="M1519" s="459" t="s">
        <v>5049</v>
      </c>
      <c r="N1519" s="453" t="s">
        <v>4635</v>
      </c>
      <c r="O1519" s="160"/>
      <c r="P1519" s="160"/>
      <c r="Q1519" s="464" t="s">
        <v>5303</v>
      </c>
      <c r="R1519" s="159">
        <v>1</v>
      </c>
      <c r="S1519" s="159">
        <v>3</v>
      </c>
      <c r="T1519" s="159">
        <f t="shared" si="110"/>
        <v>3</v>
      </c>
      <c r="U1519" s="134" t="str">
        <f t="shared" si="111"/>
        <v>Katlanılabilir Riskler</v>
      </c>
      <c r="V1519" s="162"/>
      <c r="W1519" s="163" t="s">
        <v>136</v>
      </c>
    </row>
    <row r="1520" spans="1:23" ht="162.75">
      <c r="A1520" s="413">
        <v>2421</v>
      </c>
      <c r="B1520" s="77"/>
      <c r="C1520" s="467" t="s">
        <v>5305</v>
      </c>
      <c r="D1520" s="465" t="s">
        <v>26</v>
      </c>
      <c r="E1520" s="439" t="s">
        <v>4253</v>
      </c>
      <c r="F1520" s="433" t="s">
        <v>543</v>
      </c>
      <c r="G1520" s="446" t="s">
        <v>4038</v>
      </c>
      <c r="H1520" s="414" t="s">
        <v>4254</v>
      </c>
      <c r="I1520" s="413">
        <v>2</v>
      </c>
      <c r="J1520" s="413">
        <v>5</v>
      </c>
      <c r="K1520" s="159">
        <f t="shared" si="109"/>
        <v>10</v>
      </c>
      <c r="L1520" s="139" t="str">
        <f t="shared" si="108"/>
        <v>Orta Risk</v>
      </c>
      <c r="M1520" s="458" t="s">
        <v>5050</v>
      </c>
      <c r="N1520" s="453" t="s">
        <v>4691</v>
      </c>
      <c r="O1520" s="160"/>
      <c r="P1520" s="160"/>
      <c r="Q1520" s="464" t="s">
        <v>5303</v>
      </c>
      <c r="R1520" s="159">
        <v>1</v>
      </c>
      <c r="S1520" s="159">
        <v>3</v>
      </c>
      <c r="T1520" s="159">
        <f t="shared" si="110"/>
        <v>3</v>
      </c>
      <c r="U1520" s="134" t="str">
        <f t="shared" si="111"/>
        <v>Katlanılabilir Riskler</v>
      </c>
      <c r="V1520" s="162"/>
      <c r="W1520" s="163" t="s">
        <v>136</v>
      </c>
    </row>
    <row r="1521" spans="1:23" ht="162.75">
      <c r="A1521" s="413">
        <v>2422</v>
      </c>
      <c r="B1521" s="77"/>
      <c r="C1521" s="467" t="s">
        <v>5305</v>
      </c>
      <c r="D1521" s="465" t="s">
        <v>26</v>
      </c>
      <c r="E1521" s="439" t="s">
        <v>4253</v>
      </c>
      <c r="F1521" s="433" t="s">
        <v>4255</v>
      </c>
      <c r="G1521" s="446" t="s">
        <v>4038</v>
      </c>
      <c r="H1521" s="414" t="s">
        <v>4256</v>
      </c>
      <c r="I1521" s="413">
        <v>2</v>
      </c>
      <c r="J1521" s="413">
        <v>5</v>
      </c>
      <c r="K1521" s="159">
        <f t="shared" si="109"/>
        <v>10</v>
      </c>
      <c r="L1521" s="139" t="str">
        <f t="shared" si="108"/>
        <v>Orta Risk</v>
      </c>
      <c r="M1521" s="458" t="s">
        <v>5051</v>
      </c>
      <c r="N1521" s="453" t="s">
        <v>4882</v>
      </c>
      <c r="O1521" s="160"/>
      <c r="P1521" s="160"/>
      <c r="Q1521" s="464" t="s">
        <v>5303</v>
      </c>
      <c r="R1521" s="159">
        <v>1</v>
      </c>
      <c r="S1521" s="159">
        <v>3</v>
      </c>
      <c r="T1521" s="159">
        <f t="shared" si="110"/>
        <v>3</v>
      </c>
      <c r="U1521" s="134" t="str">
        <f t="shared" si="111"/>
        <v>Katlanılabilir Riskler</v>
      </c>
      <c r="V1521" s="162"/>
      <c r="W1521" s="163" t="s">
        <v>136</v>
      </c>
    </row>
    <row r="1522" spans="1:23" ht="162.75">
      <c r="A1522" s="413">
        <v>2423</v>
      </c>
      <c r="B1522" s="77"/>
      <c r="C1522" s="467" t="s">
        <v>5305</v>
      </c>
      <c r="D1522" s="465" t="s">
        <v>26</v>
      </c>
      <c r="E1522" s="439" t="s">
        <v>4253</v>
      </c>
      <c r="F1522" s="433" t="s">
        <v>548</v>
      </c>
      <c r="G1522" s="446" t="s">
        <v>4038</v>
      </c>
      <c r="H1522" s="414" t="s">
        <v>4257</v>
      </c>
      <c r="I1522" s="413">
        <v>4</v>
      </c>
      <c r="J1522" s="413">
        <v>3</v>
      </c>
      <c r="K1522" s="159">
        <f t="shared" si="109"/>
        <v>12</v>
      </c>
      <c r="L1522" s="139" t="str">
        <f t="shared" si="108"/>
        <v>Orta Risk</v>
      </c>
      <c r="M1522" s="458" t="s">
        <v>5052</v>
      </c>
      <c r="N1522" s="453" t="s">
        <v>4635</v>
      </c>
      <c r="O1522" s="160"/>
      <c r="P1522" s="160"/>
      <c r="Q1522" s="464" t="s">
        <v>5303</v>
      </c>
      <c r="R1522" s="159">
        <v>1</v>
      </c>
      <c r="S1522" s="159">
        <v>3</v>
      </c>
      <c r="T1522" s="159">
        <f t="shared" si="110"/>
        <v>3</v>
      </c>
      <c r="U1522" s="134" t="str">
        <f t="shared" si="111"/>
        <v>Katlanılabilir Riskler</v>
      </c>
      <c r="V1522" s="162"/>
      <c r="W1522" s="163" t="s">
        <v>136</v>
      </c>
    </row>
    <row r="1523" spans="1:23" ht="162.75">
      <c r="A1523" s="413">
        <v>2424</v>
      </c>
      <c r="B1523" s="77"/>
      <c r="C1523" s="467" t="s">
        <v>5305</v>
      </c>
      <c r="D1523" s="465" t="s">
        <v>26</v>
      </c>
      <c r="E1523" s="439" t="s">
        <v>4253</v>
      </c>
      <c r="F1523" s="433" t="s">
        <v>4258</v>
      </c>
      <c r="G1523" s="446" t="s">
        <v>4038</v>
      </c>
      <c r="H1523" s="414" t="s">
        <v>4259</v>
      </c>
      <c r="I1523" s="413">
        <v>3</v>
      </c>
      <c r="J1523" s="413">
        <v>5</v>
      </c>
      <c r="K1523" s="159">
        <f t="shared" si="109"/>
        <v>15</v>
      </c>
      <c r="L1523" s="139" t="str">
        <f t="shared" si="108"/>
        <v>Yüksek Seviye</v>
      </c>
      <c r="M1523" s="459" t="s">
        <v>5053</v>
      </c>
      <c r="N1523" s="453" t="s">
        <v>4635</v>
      </c>
      <c r="O1523" s="160"/>
      <c r="P1523" s="160"/>
      <c r="Q1523" s="464" t="s">
        <v>5303</v>
      </c>
      <c r="R1523" s="159">
        <v>1</v>
      </c>
      <c r="S1523" s="159">
        <v>3</v>
      </c>
      <c r="T1523" s="159">
        <f t="shared" si="110"/>
        <v>3</v>
      </c>
      <c r="U1523" s="134" t="str">
        <f t="shared" si="111"/>
        <v>Katlanılabilir Riskler</v>
      </c>
      <c r="V1523" s="162"/>
      <c r="W1523" s="163" t="s">
        <v>136</v>
      </c>
    </row>
    <row r="1524" spans="1:23" ht="167.25">
      <c r="A1524" s="413">
        <v>2425</v>
      </c>
      <c r="B1524" s="77"/>
      <c r="C1524" s="467" t="s">
        <v>5305</v>
      </c>
      <c r="D1524" s="465" t="s">
        <v>26</v>
      </c>
      <c r="E1524" s="439" t="s">
        <v>4260</v>
      </c>
      <c r="F1524" s="433" t="s">
        <v>639</v>
      </c>
      <c r="G1524" s="446" t="s">
        <v>4038</v>
      </c>
      <c r="H1524" s="414" t="s">
        <v>4261</v>
      </c>
      <c r="I1524" s="413">
        <v>3</v>
      </c>
      <c r="J1524" s="413">
        <v>5</v>
      </c>
      <c r="K1524" s="159">
        <f t="shared" si="109"/>
        <v>15</v>
      </c>
      <c r="L1524" s="139" t="str">
        <f t="shared" si="108"/>
        <v>Yüksek Seviye</v>
      </c>
      <c r="M1524" s="459" t="s">
        <v>5054</v>
      </c>
      <c r="N1524" s="453" t="s">
        <v>4645</v>
      </c>
      <c r="O1524" s="160"/>
      <c r="P1524" s="160"/>
      <c r="Q1524" s="464" t="s">
        <v>5303</v>
      </c>
      <c r="R1524" s="159">
        <v>1</v>
      </c>
      <c r="S1524" s="159">
        <v>3</v>
      </c>
      <c r="T1524" s="159">
        <f t="shared" si="110"/>
        <v>3</v>
      </c>
      <c r="U1524" s="134" t="str">
        <f t="shared" si="111"/>
        <v>Katlanılabilir Riskler</v>
      </c>
      <c r="V1524" s="162"/>
      <c r="W1524" s="163" t="s">
        <v>136</v>
      </c>
    </row>
    <row r="1525" spans="1:23" ht="167.25">
      <c r="A1525" s="413">
        <v>2426</v>
      </c>
      <c r="B1525" s="77"/>
      <c r="C1525" s="467" t="s">
        <v>5305</v>
      </c>
      <c r="D1525" s="465" t="s">
        <v>26</v>
      </c>
      <c r="E1525" s="439" t="s">
        <v>4260</v>
      </c>
      <c r="F1525" s="433" t="s">
        <v>4262</v>
      </c>
      <c r="G1525" s="446" t="s">
        <v>4038</v>
      </c>
      <c r="H1525" s="414" t="s">
        <v>4263</v>
      </c>
      <c r="I1525" s="413">
        <v>4</v>
      </c>
      <c r="J1525" s="413">
        <v>3</v>
      </c>
      <c r="K1525" s="159">
        <f t="shared" si="109"/>
        <v>12</v>
      </c>
      <c r="L1525" s="139" t="str">
        <f t="shared" si="108"/>
        <v>Orta Risk</v>
      </c>
      <c r="M1525" s="459" t="s">
        <v>5055</v>
      </c>
      <c r="N1525" s="453" t="s">
        <v>4645</v>
      </c>
      <c r="O1525" s="160"/>
      <c r="P1525" s="160"/>
      <c r="Q1525" s="464" t="s">
        <v>5303</v>
      </c>
      <c r="R1525" s="159">
        <v>1</v>
      </c>
      <c r="S1525" s="159">
        <v>3</v>
      </c>
      <c r="T1525" s="159">
        <f t="shared" si="110"/>
        <v>3</v>
      </c>
      <c r="U1525" s="134" t="str">
        <f t="shared" si="111"/>
        <v>Katlanılabilir Riskler</v>
      </c>
      <c r="V1525" s="162"/>
      <c r="W1525" s="163" t="s">
        <v>136</v>
      </c>
    </row>
    <row r="1526" spans="1:23" ht="167.25">
      <c r="A1526" s="413">
        <v>2427</v>
      </c>
      <c r="B1526" s="77"/>
      <c r="C1526" s="467" t="s">
        <v>5305</v>
      </c>
      <c r="D1526" s="465" t="s">
        <v>26</v>
      </c>
      <c r="E1526" s="439" t="s">
        <v>4260</v>
      </c>
      <c r="F1526" s="433" t="s">
        <v>643</v>
      </c>
      <c r="G1526" s="446" t="s">
        <v>4038</v>
      </c>
      <c r="H1526" s="414" t="s">
        <v>4256</v>
      </c>
      <c r="I1526" s="419">
        <v>5</v>
      </c>
      <c r="J1526" s="419">
        <v>5</v>
      </c>
      <c r="K1526" s="159">
        <f t="shared" si="109"/>
        <v>25</v>
      </c>
      <c r="L1526" s="139" t="str">
        <f t="shared" si="108"/>
        <v>Çok Yüksek Seviye</v>
      </c>
      <c r="M1526" s="459" t="s">
        <v>5056</v>
      </c>
      <c r="N1526" s="453" t="s">
        <v>4635</v>
      </c>
      <c r="O1526" s="160"/>
      <c r="P1526" s="160"/>
      <c r="Q1526" s="464" t="s">
        <v>5303</v>
      </c>
      <c r="R1526" s="159">
        <v>1</v>
      </c>
      <c r="S1526" s="159">
        <v>3</v>
      </c>
      <c r="T1526" s="159">
        <f t="shared" si="110"/>
        <v>3</v>
      </c>
      <c r="U1526" s="134" t="str">
        <f t="shared" si="111"/>
        <v>Katlanılabilir Riskler</v>
      </c>
      <c r="V1526" s="162"/>
      <c r="W1526" s="163" t="s">
        <v>136</v>
      </c>
    </row>
    <row r="1527" spans="1:23" ht="167.25">
      <c r="A1527" s="413">
        <v>2428</v>
      </c>
      <c r="B1527" s="77"/>
      <c r="C1527" s="467" t="s">
        <v>5305</v>
      </c>
      <c r="D1527" s="465" t="s">
        <v>26</v>
      </c>
      <c r="E1527" s="439" t="s">
        <v>4260</v>
      </c>
      <c r="F1527" s="433" t="s">
        <v>644</v>
      </c>
      <c r="G1527" s="446" t="s">
        <v>4038</v>
      </c>
      <c r="H1527" s="414" t="s">
        <v>4263</v>
      </c>
      <c r="I1527" s="413">
        <v>3</v>
      </c>
      <c r="J1527" s="413">
        <v>3</v>
      </c>
      <c r="K1527" s="159">
        <f t="shared" si="109"/>
        <v>9</v>
      </c>
      <c r="L1527" s="139" t="str">
        <f t="shared" si="108"/>
        <v>Orta Risk</v>
      </c>
      <c r="M1527" s="459" t="s">
        <v>5057</v>
      </c>
      <c r="N1527" s="453" t="s">
        <v>4645</v>
      </c>
      <c r="O1527" s="160"/>
      <c r="P1527" s="160"/>
      <c r="Q1527" s="464" t="s">
        <v>5303</v>
      </c>
      <c r="R1527" s="159">
        <v>1</v>
      </c>
      <c r="S1527" s="159">
        <v>3</v>
      </c>
      <c r="T1527" s="159">
        <f t="shared" si="110"/>
        <v>3</v>
      </c>
      <c r="U1527" s="134" t="str">
        <f t="shared" si="111"/>
        <v>Katlanılabilir Riskler</v>
      </c>
      <c r="V1527" s="162"/>
      <c r="W1527" s="163" t="s">
        <v>136</v>
      </c>
    </row>
    <row r="1528" spans="1:23" ht="167.25">
      <c r="A1528" s="413">
        <v>2429</v>
      </c>
      <c r="B1528" s="77"/>
      <c r="C1528" s="467" t="s">
        <v>5305</v>
      </c>
      <c r="D1528" s="465" t="s">
        <v>26</v>
      </c>
      <c r="E1528" s="439" t="s">
        <v>4260</v>
      </c>
      <c r="F1528" s="433" t="s">
        <v>4264</v>
      </c>
      <c r="G1528" s="446" t="s">
        <v>4038</v>
      </c>
      <c r="H1528" s="414" t="s">
        <v>4265</v>
      </c>
      <c r="I1528" s="413">
        <v>3</v>
      </c>
      <c r="J1528" s="413">
        <v>5</v>
      </c>
      <c r="K1528" s="159">
        <f t="shared" si="109"/>
        <v>15</v>
      </c>
      <c r="L1528" s="139" t="str">
        <f t="shared" si="108"/>
        <v>Yüksek Seviye</v>
      </c>
      <c r="M1528" s="459" t="s">
        <v>5058</v>
      </c>
      <c r="N1528" s="453" t="s">
        <v>4645</v>
      </c>
      <c r="O1528" s="160"/>
      <c r="P1528" s="160"/>
      <c r="Q1528" s="464" t="s">
        <v>5303</v>
      </c>
      <c r="R1528" s="159">
        <v>1</v>
      </c>
      <c r="S1528" s="159">
        <v>3</v>
      </c>
      <c r="T1528" s="159">
        <f t="shared" si="110"/>
        <v>3</v>
      </c>
      <c r="U1528" s="134" t="str">
        <f t="shared" si="111"/>
        <v>Katlanılabilir Riskler</v>
      </c>
      <c r="V1528" s="162"/>
      <c r="W1528" s="163" t="s">
        <v>136</v>
      </c>
    </row>
    <row r="1529" spans="1:23" ht="167.25">
      <c r="A1529" s="413">
        <v>2430</v>
      </c>
      <c r="B1529" s="77"/>
      <c r="C1529" s="467" t="s">
        <v>5305</v>
      </c>
      <c r="D1529" s="465" t="s">
        <v>26</v>
      </c>
      <c r="E1529" s="439" t="s">
        <v>4260</v>
      </c>
      <c r="F1529" s="433" t="s">
        <v>651</v>
      </c>
      <c r="G1529" s="446" t="s">
        <v>4038</v>
      </c>
      <c r="H1529" s="414" t="s">
        <v>4263</v>
      </c>
      <c r="I1529" s="413">
        <v>4</v>
      </c>
      <c r="J1529" s="413">
        <v>3</v>
      </c>
      <c r="K1529" s="159">
        <f t="shared" si="109"/>
        <v>12</v>
      </c>
      <c r="L1529" s="139" t="str">
        <f t="shared" si="108"/>
        <v>Orta Risk</v>
      </c>
      <c r="M1529" s="459" t="s">
        <v>5059</v>
      </c>
      <c r="N1529" s="453" t="s">
        <v>4645</v>
      </c>
      <c r="O1529" s="160"/>
      <c r="P1529" s="160"/>
      <c r="Q1529" s="464" t="s">
        <v>5303</v>
      </c>
      <c r="R1529" s="159">
        <v>1</v>
      </c>
      <c r="S1529" s="159">
        <v>3</v>
      </c>
      <c r="T1529" s="159">
        <f t="shared" si="110"/>
        <v>3</v>
      </c>
      <c r="U1529" s="134" t="str">
        <f t="shared" si="111"/>
        <v>Katlanılabilir Riskler</v>
      </c>
      <c r="V1529" s="162"/>
      <c r="W1529" s="163" t="s">
        <v>136</v>
      </c>
    </row>
    <row r="1530" spans="1:23" ht="167.25">
      <c r="A1530" s="413">
        <v>2431</v>
      </c>
      <c r="B1530" s="77"/>
      <c r="C1530" s="467" t="s">
        <v>5305</v>
      </c>
      <c r="D1530" s="465" t="s">
        <v>26</v>
      </c>
      <c r="E1530" s="439" t="s">
        <v>4260</v>
      </c>
      <c r="F1530" s="433" t="s">
        <v>652</v>
      </c>
      <c r="G1530" s="446" t="s">
        <v>4038</v>
      </c>
      <c r="H1530" s="414" t="s">
        <v>4265</v>
      </c>
      <c r="I1530" s="413">
        <v>3</v>
      </c>
      <c r="J1530" s="413">
        <v>5</v>
      </c>
      <c r="K1530" s="159">
        <f t="shared" si="109"/>
        <v>15</v>
      </c>
      <c r="L1530" s="139" t="str">
        <f t="shared" si="108"/>
        <v>Yüksek Seviye</v>
      </c>
      <c r="M1530" s="459" t="s">
        <v>5060</v>
      </c>
      <c r="N1530" s="453" t="s">
        <v>4645</v>
      </c>
      <c r="O1530" s="160"/>
      <c r="P1530" s="160"/>
      <c r="Q1530" s="464" t="s">
        <v>5303</v>
      </c>
      <c r="R1530" s="159">
        <v>1</v>
      </c>
      <c r="S1530" s="159">
        <v>3</v>
      </c>
      <c r="T1530" s="159">
        <f t="shared" si="110"/>
        <v>3</v>
      </c>
      <c r="U1530" s="134" t="str">
        <f t="shared" si="111"/>
        <v>Katlanılabilir Riskler</v>
      </c>
      <c r="V1530" s="162"/>
      <c r="W1530" s="163" t="s">
        <v>136</v>
      </c>
    </row>
    <row r="1531" spans="1:23" ht="167.25">
      <c r="A1531" s="413">
        <v>2432</v>
      </c>
      <c r="B1531" s="77"/>
      <c r="C1531" s="467" t="s">
        <v>5305</v>
      </c>
      <c r="D1531" s="465" t="s">
        <v>26</v>
      </c>
      <c r="E1531" s="439" t="s">
        <v>4260</v>
      </c>
      <c r="F1531" s="433" t="s">
        <v>643</v>
      </c>
      <c r="G1531" s="446" t="s">
        <v>4038</v>
      </c>
      <c r="H1531" s="414" t="s">
        <v>4256</v>
      </c>
      <c r="I1531" s="413">
        <v>5</v>
      </c>
      <c r="J1531" s="413">
        <v>2</v>
      </c>
      <c r="K1531" s="159">
        <f t="shared" si="109"/>
        <v>10</v>
      </c>
      <c r="L1531" s="139" t="str">
        <f t="shared" si="108"/>
        <v>Orta Risk</v>
      </c>
      <c r="M1531" s="459" t="s">
        <v>5061</v>
      </c>
      <c r="N1531" s="453" t="s">
        <v>4645</v>
      </c>
      <c r="O1531" s="160"/>
      <c r="P1531" s="160"/>
      <c r="Q1531" s="464" t="s">
        <v>5303</v>
      </c>
      <c r="R1531" s="159">
        <v>1</v>
      </c>
      <c r="S1531" s="159">
        <v>3</v>
      </c>
      <c r="T1531" s="159">
        <f t="shared" si="110"/>
        <v>3</v>
      </c>
      <c r="U1531" s="134" t="str">
        <f t="shared" si="111"/>
        <v>Katlanılabilir Riskler</v>
      </c>
      <c r="V1531" s="162"/>
      <c r="W1531" s="163" t="s">
        <v>136</v>
      </c>
    </row>
    <row r="1532" spans="1:23" ht="167.25">
      <c r="A1532" s="413">
        <v>2433</v>
      </c>
      <c r="B1532" s="77"/>
      <c r="C1532" s="467" t="s">
        <v>5305</v>
      </c>
      <c r="D1532" s="465" t="s">
        <v>26</v>
      </c>
      <c r="E1532" s="439" t="s">
        <v>4260</v>
      </c>
      <c r="F1532" s="433" t="s">
        <v>4266</v>
      </c>
      <c r="G1532" s="446" t="s">
        <v>4038</v>
      </c>
      <c r="H1532" s="414" t="s">
        <v>4267</v>
      </c>
      <c r="I1532" s="413">
        <v>5</v>
      </c>
      <c r="J1532" s="413">
        <v>2</v>
      </c>
      <c r="K1532" s="159">
        <f t="shared" si="109"/>
        <v>10</v>
      </c>
      <c r="L1532" s="139" t="str">
        <f t="shared" si="108"/>
        <v>Orta Risk</v>
      </c>
      <c r="M1532" s="459" t="s">
        <v>5062</v>
      </c>
      <c r="N1532" s="453" t="s">
        <v>4635</v>
      </c>
      <c r="O1532" s="160"/>
      <c r="P1532" s="160"/>
      <c r="Q1532" s="464" t="s">
        <v>5303</v>
      </c>
      <c r="R1532" s="159">
        <v>1</v>
      </c>
      <c r="S1532" s="159">
        <v>3</v>
      </c>
      <c r="T1532" s="159">
        <f t="shared" si="110"/>
        <v>3</v>
      </c>
      <c r="U1532" s="134" t="str">
        <f t="shared" si="111"/>
        <v>Katlanılabilir Riskler</v>
      </c>
      <c r="V1532" s="162"/>
      <c r="W1532" s="163" t="s">
        <v>136</v>
      </c>
    </row>
    <row r="1533" spans="1:23" ht="150">
      <c r="A1533" s="413">
        <v>2434</v>
      </c>
      <c r="B1533" s="77"/>
      <c r="C1533" s="467" t="s">
        <v>5305</v>
      </c>
      <c r="D1533" s="465" t="s">
        <v>26</v>
      </c>
      <c r="E1533" s="439" t="s">
        <v>4268</v>
      </c>
      <c r="F1533" s="433" t="s">
        <v>4269</v>
      </c>
      <c r="G1533" s="446" t="s">
        <v>4038</v>
      </c>
      <c r="H1533" s="414" t="s">
        <v>4270</v>
      </c>
      <c r="I1533" s="419">
        <v>2</v>
      </c>
      <c r="J1533" s="419">
        <v>5</v>
      </c>
      <c r="K1533" s="159">
        <f t="shared" si="109"/>
        <v>10</v>
      </c>
      <c r="L1533" s="139" t="str">
        <f t="shared" si="108"/>
        <v>Orta Risk</v>
      </c>
      <c r="M1533" s="459" t="s">
        <v>5063</v>
      </c>
      <c r="N1533" s="453" t="s">
        <v>4635</v>
      </c>
      <c r="O1533" s="160"/>
      <c r="P1533" s="160"/>
      <c r="Q1533" s="464" t="s">
        <v>5303</v>
      </c>
      <c r="R1533" s="159">
        <v>1</v>
      </c>
      <c r="S1533" s="159">
        <v>3</v>
      </c>
      <c r="T1533" s="159">
        <f t="shared" si="110"/>
        <v>3</v>
      </c>
      <c r="U1533" s="134" t="str">
        <f t="shared" si="111"/>
        <v>Katlanılabilir Riskler</v>
      </c>
      <c r="V1533" s="162"/>
      <c r="W1533" s="163" t="s">
        <v>136</v>
      </c>
    </row>
    <row r="1534" spans="1:23" ht="135">
      <c r="A1534" s="413">
        <v>2435</v>
      </c>
      <c r="B1534" s="77"/>
      <c r="C1534" s="467" t="s">
        <v>5305</v>
      </c>
      <c r="D1534" s="465" t="s">
        <v>26</v>
      </c>
      <c r="E1534" s="439" t="s">
        <v>4268</v>
      </c>
      <c r="F1534" s="433" t="s">
        <v>4271</v>
      </c>
      <c r="G1534" s="446" t="s">
        <v>4038</v>
      </c>
      <c r="H1534" s="414" t="s">
        <v>4272</v>
      </c>
      <c r="I1534" s="413">
        <v>2</v>
      </c>
      <c r="J1534" s="413">
        <v>3</v>
      </c>
      <c r="K1534" s="159">
        <f t="shared" si="109"/>
        <v>6</v>
      </c>
      <c r="L1534" s="139" t="str">
        <f t="shared" si="108"/>
        <v>Düşük Risk</v>
      </c>
      <c r="M1534" s="459" t="s">
        <v>5064</v>
      </c>
      <c r="N1534" s="453" t="s">
        <v>4635</v>
      </c>
      <c r="O1534" s="160"/>
      <c r="P1534" s="160"/>
      <c r="Q1534" s="464" t="s">
        <v>5303</v>
      </c>
      <c r="R1534" s="159">
        <v>1</v>
      </c>
      <c r="S1534" s="159">
        <v>3</v>
      </c>
      <c r="T1534" s="159">
        <f t="shared" si="110"/>
        <v>3</v>
      </c>
      <c r="U1534" s="134" t="str">
        <f t="shared" si="111"/>
        <v>Katlanılabilir Riskler</v>
      </c>
      <c r="V1534" s="162"/>
      <c r="W1534" s="163" t="s">
        <v>136</v>
      </c>
    </row>
    <row r="1535" spans="1:23" ht="246.75">
      <c r="A1535" s="413">
        <v>2436</v>
      </c>
      <c r="B1535" s="77"/>
      <c r="C1535" s="467" t="s">
        <v>5305</v>
      </c>
      <c r="D1535" s="465" t="s">
        <v>26</v>
      </c>
      <c r="E1535" s="439" t="s">
        <v>4273</v>
      </c>
      <c r="F1535" s="433" t="s">
        <v>4274</v>
      </c>
      <c r="G1535" s="446" t="s">
        <v>4038</v>
      </c>
      <c r="H1535" s="414" t="s">
        <v>3255</v>
      </c>
      <c r="I1535" s="419">
        <v>2</v>
      </c>
      <c r="J1535" s="419">
        <v>5</v>
      </c>
      <c r="K1535" s="159">
        <f t="shared" si="109"/>
        <v>10</v>
      </c>
      <c r="L1535" s="139" t="str">
        <f t="shared" si="108"/>
        <v>Orta Risk</v>
      </c>
      <c r="M1535" s="459" t="s">
        <v>5065</v>
      </c>
      <c r="N1535" s="453" t="s">
        <v>4635</v>
      </c>
      <c r="O1535" s="160"/>
      <c r="P1535" s="160"/>
      <c r="Q1535" s="464" t="s">
        <v>5303</v>
      </c>
      <c r="R1535" s="159">
        <v>1</v>
      </c>
      <c r="S1535" s="159">
        <v>3</v>
      </c>
      <c r="T1535" s="159">
        <f t="shared" si="110"/>
        <v>3</v>
      </c>
      <c r="U1535" s="134" t="str">
        <f t="shared" si="111"/>
        <v>Katlanılabilir Riskler</v>
      </c>
      <c r="V1535" s="162"/>
      <c r="W1535" s="163" t="s">
        <v>136</v>
      </c>
    </row>
    <row r="1536" spans="1:23" ht="243.75">
      <c r="A1536" s="413">
        <v>2437</v>
      </c>
      <c r="B1536" s="77"/>
      <c r="C1536" s="467" t="s">
        <v>5305</v>
      </c>
      <c r="D1536" s="465" t="s">
        <v>26</v>
      </c>
      <c r="E1536" s="439" t="s">
        <v>4275</v>
      </c>
      <c r="F1536" s="433" t="s">
        <v>508</v>
      </c>
      <c r="G1536" s="446" t="s">
        <v>4038</v>
      </c>
      <c r="H1536" s="414" t="s">
        <v>4276</v>
      </c>
      <c r="I1536" s="413">
        <v>2</v>
      </c>
      <c r="J1536" s="413">
        <v>5</v>
      </c>
      <c r="K1536" s="159">
        <f t="shared" si="109"/>
        <v>10</v>
      </c>
      <c r="L1536" s="139" t="str">
        <f t="shared" si="108"/>
        <v>Orta Risk</v>
      </c>
      <c r="M1536" s="459" t="s">
        <v>5066</v>
      </c>
      <c r="N1536" s="453" t="s">
        <v>4635</v>
      </c>
      <c r="O1536" s="160"/>
      <c r="P1536" s="160"/>
      <c r="Q1536" s="464" t="s">
        <v>5303</v>
      </c>
      <c r="R1536" s="159">
        <v>1</v>
      </c>
      <c r="S1536" s="159">
        <v>3</v>
      </c>
      <c r="T1536" s="159">
        <f t="shared" si="110"/>
        <v>3</v>
      </c>
      <c r="U1536" s="134" t="str">
        <f t="shared" si="111"/>
        <v>Katlanılabilir Riskler</v>
      </c>
      <c r="V1536" s="162"/>
      <c r="W1536" s="163" t="s">
        <v>136</v>
      </c>
    </row>
    <row r="1537" spans="1:23" ht="242.25">
      <c r="A1537" s="413">
        <v>2438</v>
      </c>
      <c r="B1537" s="77"/>
      <c r="C1537" s="467" t="s">
        <v>5305</v>
      </c>
      <c r="D1537" s="465" t="s">
        <v>26</v>
      </c>
      <c r="E1537" s="439" t="s">
        <v>4277</v>
      </c>
      <c r="F1537" s="433" t="s">
        <v>4278</v>
      </c>
      <c r="G1537" s="446" t="s">
        <v>4038</v>
      </c>
      <c r="H1537" s="414" t="s">
        <v>4256</v>
      </c>
      <c r="I1537" s="413">
        <v>3</v>
      </c>
      <c r="J1537" s="413">
        <v>5</v>
      </c>
      <c r="K1537" s="159">
        <f t="shared" si="109"/>
        <v>15</v>
      </c>
      <c r="L1537" s="139" t="str">
        <f t="shared" si="108"/>
        <v>Yüksek Seviye</v>
      </c>
      <c r="M1537" s="459" t="s">
        <v>5067</v>
      </c>
      <c r="N1537" s="453" t="s">
        <v>4656</v>
      </c>
      <c r="O1537" s="160"/>
      <c r="P1537" s="160"/>
      <c r="Q1537" s="464" t="s">
        <v>5303</v>
      </c>
      <c r="R1537" s="159">
        <v>1</v>
      </c>
      <c r="S1537" s="159">
        <v>3</v>
      </c>
      <c r="T1537" s="159">
        <f t="shared" si="110"/>
        <v>3</v>
      </c>
      <c r="U1537" s="134" t="str">
        <f t="shared" si="111"/>
        <v>Katlanılabilir Riskler</v>
      </c>
      <c r="V1537" s="162"/>
      <c r="W1537" s="163" t="s">
        <v>136</v>
      </c>
    </row>
    <row r="1538" spans="1:23" ht="242.25">
      <c r="A1538" s="413">
        <v>2439</v>
      </c>
      <c r="B1538" s="77"/>
      <c r="C1538" s="467" t="s">
        <v>5305</v>
      </c>
      <c r="D1538" s="465" t="s">
        <v>26</v>
      </c>
      <c r="E1538" s="439" t="s">
        <v>4277</v>
      </c>
      <c r="F1538" s="433" t="s">
        <v>4279</v>
      </c>
      <c r="G1538" s="446" t="s">
        <v>4038</v>
      </c>
      <c r="H1538" s="414" t="s">
        <v>4280</v>
      </c>
      <c r="I1538" s="413">
        <v>2</v>
      </c>
      <c r="J1538" s="413">
        <v>5</v>
      </c>
      <c r="K1538" s="159">
        <f t="shared" si="109"/>
        <v>10</v>
      </c>
      <c r="L1538" s="139" t="str">
        <f t="shared" si="108"/>
        <v>Orta Risk</v>
      </c>
      <c r="M1538" s="459" t="s">
        <v>5068</v>
      </c>
      <c r="N1538" s="453" t="s">
        <v>5021</v>
      </c>
      <c r="O1538" s="160"/>
      <c r="P1538" s="160"/>
      <c r="Q1538" s="464" t="s">
        <v>5303</v>
      </c>
      <c r="R1538" s="159">
        <v>1</v>
      </c>
      <c r="S1538" s="159">
        <v>3</v>
      </c>
      <c r="T1538" s="159">
        <f t="shared" si="110"/>
        <v>3</v>
      </c>
      <c r="U1538" s="134" t="str">
        <f t="shared" si="111"/>
        <v>Katlanılabilir Riskler</v>
      </c>
      <c r="V1538" s="162"/>
      <c r="W1538" s="163" t="s">
        <v>136</v>
      </c>
    </row>
    <row r="1539" spans="1:23" ht="135">
      <c r="A1539" s="413">
        <v>2440</v>
      </c>
      <c r="B1539" s="77"/>
      <c r="C1539" s="467" t="s">
        <v>5305</v>
      </c>
      <c r="D1539" s="465" t="s">
        <v>26</v>
      </c>
      <c r="E1539" s="439" t="s">
        <v>4281</v>
      </c>
      <c r="F1539" s="433" t="s">
        <v>697</v>
      </c>
      <c r="G1539" s="446" t="s">
        <v>4038</v>
      </c>
      <c r="H1539" s="414" t="s">
        <v>4282</v>
      </c>
      <c r="I1539" s="413">
        <v>5</v>
      </c>
      <c r="J1539" s="413">
        <v>3</v>
      </c>
      <c r="K1539" s="159">
        <f t="shared" si="109"/>
        <v>15</v>
      </c>
      <c r="L1539" s="139" t="str">
        <f t="shared" ref="L1539:L1602" si="112">IF(K1539&lt;=1,"Çok Düşük Risk",IF(K1539&lt;=6,"Düşük Risk",IF(K1539&lt;=12,"Orta Risk",IF(K1539&lt;=20,"Yüksek Seviye",IF(K1539&lt;=25,"Çok Yüksek Seviye",)))))</f>
        <v>Yüksek Seviye</v>
      </c>
      <c r="M1539" s="459" t="s">
        <v>5069</v>
      </c>
      <c r="N1539" s="453" t="s">
        <v>4635</v>
      </c>
      <c r="O1539" s="160"/>
      <c r="P1539" s="160"/>
      <c r="Q1539" s="464" t="s">
        <v>5303</v>
      </c>
      <c r="R1539" s="159">
        <v>1</v>
      </c>
      <c r="S1539" s="159">
        <v>3</v>
      </c>
      <c r="T1539" s="159">
        <f t="shared" si="110"/>
        <v>3</v>
      </c>
      <c r="U1539" s="134" t="str">
        <f t="shared" si="111"/>
        <v>Katlanılabilir Riskler</v>
      </c>
      <c r="V1539" s="162"/>
      <c r="W1539" s="163" t="s">
        <v>136</v>
      </c>
    </row>
    <row r="1540" spans="1:23" ht="135">
      <c r="A1540" s="413">
        <v>2441</v>
      </c>
      <c r="B1540" s="77"/>
      <c r="C1540" s="467" t="s">
        <v>5305</v>
      </c>
      <c r="D1540" s="465" t="s">
        <v>26</v>
      </c>
      <c r="E1540" s="439" t="s">
        <v>4281</v>
      </c>
      <c r="F1540" s="433" t="s">
        <v>4283</v>
      </c>
      <c r="G1540" s="446" t="s">
        <v>4038</v>
      </c>
      <c r="H1540" s="414" t="s">
        <v>4284</v>
      </c>
      <c r="I1540" s="413">
        <v>3</v>
      </c>
      <c r="J1540" s="413">
        <v>5</v>
      </c>
      <c r="K1540" s="159">
        <f t="shared" si="109"/>
        <v>15</v>
      </c>
      <c r="L1540" s="139" t="str">
        <f t="shared" si="112"/>
        <v>Yüksek Seviye</v>
      </c>
      <c r="M1540" s="459" t="s">
        <v>5070</v>
      </c>
      <c r="N1540" s="453" t="s">
        <v>4635</v>
      </c>
      <c r="O1540" s="160"/>
      <c r="P1540" s="160"/>
      <c r="Q1540" s="464" t="s">
        <v>5303</v>
      </c>
      <c r="R1540" s="159">
        <v>1</v>
      </c>
      <c r="S1540" s="159">
        <v>3</v>
      </c>
      <c r="T1540" s="159">
        <f t="shared" si="110"/>
        <v>3</v>
      </c>
      <c r="U1540" s="134" t="str">
        <f t="shared" si="111"/>
        <v>Katlanılabilir Riskler</v>
      </c>
      <c r="V1540" s="162"/>
      <c r="W1540" s="163" t="s">
        <v>136</v>
      </c>
    </row>
    <row r="1541" spans="1:23" ht="135">
      <c r="A1541" s="413">
        <v>2442</v>
      </c>
      <c r="B1541" s="77"/>
      <c r="C1541" s="467" t="s">
        <v>5305</v>
      </c>
      <c r="D1541" s="465" t="s">
        <v>26</v>
      </c>
      <c r="E1541" s="439" t="s">
        <v>4285</v>
      </c>
      <c r="F1541" s="433" t="s">
        <v>4286</v>
      </c>
      <c r="G1541" s="446" t="s">
        <v>4038</v>
      </c>
      <c r="H1541" s="414" t="s">
        <v>4287</v>
      </c>
      <c r="I1541" s="419">
        <v>2</v>
      </c>
      <c r="J1541" s="419">
        <v>5</v>
      </c>
      <c r="K1541" s="159">
        <f t="shared" si="109"/>
        <v>10</v>
      </c>
      <c r="L1541" s="139" t="str">
        <f t="shared" si="112"/>
        <v>Orta Risk</v>
      </c>
      <c r="M1541" s="459" t="s">
        <v>5071</v>
      </c>
      <c r="N1541" s="453" t="s">
        <v>4814</v>
      </c>
      <c r="O1541" s="160"/>
      <c r="P1541" s="160"/>
      <c r="Q1541" s="464" t="s">
        <v>5303</v>
      </c>
      <c r="R1541" s="159">
        <v>1</v>
      </c>
      <c r="S1541" s="159">
        <v>3</v>
      </c>
      <c r="T1541" s="159">
        <f t="shared" si="110"/>
        <v>3</v>
      </c>
      <c r="U1541" s="134" t="str">
        <f t="shared" si="111"/>
        <v>Katlanılabilir Riskler</v>
      </c>
      <c r="V1541" s="162"/>
      <c r="W1541" s="163" t="s">
        <v>136</v>
      </c>
    </row>
    <row r="1542" spans="1:23" ht="135">
      <c r="A1542" s="413">
        <v>2443</v>
      </c>
      <c r="B1542" s="77"/>
      <c r="C1542" s="467" t="s">
        <v>5305</v>
      </c>
      <c r="D1542" s="465" t="s">
        <v>26</v>
      </c>
      <c r="E1542" s="439" t="s">
        <v>4285</v>
      </c>
      <c r="F1542" s="433" t="s">
        <v>4288</v>
      </c>
      <c r="G1542" s="446" t="s">
        <v>4038</v>
      </c>
      <c r="H1542" s="414" t="s">
        <v>4287</v>
      </c>
      <c r="I1542" s="413">
        <v>2</v>
      </c>
      <c r="J1542" s="419">
        <v>5</v>
      </c>
      <c r="K1542" s="159">
        <f t="shared" si="109"/>
        <v>10</v>
      </c>
      <c r="L1542" s="139" t="str">
        <f t="shared" si="112"/>
        <v>Orta Risk</v>
      </c>
      <c r="M1542" s="459" t="s">
        <v>5072</v>
      </c>
      <c r="N1542" s="453" t="s">
        <v>4656</v>
      </c>
      <c r="O1542" s="160"/>
      <c r="P1542" s="160"/>
      <c r="Q1542" s="464" t="s">
        <v>5303</v>
      </c>
      <c r="R1542" s="159">
        <v>1</v>
      </c>
      <c r="S1542" s="159">
        <v>3</v>
      </c>
      <c r="T1542" s="159">
        <f t="shared" si="110"/>
        <v>3</v>
      </c>
      <c r="U1542" s="134" t="str">
        <f t="shared" si="111"/>
        <v>Katlanılabilir Riskler</v>
      </c>
      <c r="V1542" s="162"/>
      <c r="W1542" s="163" t="s">
        <v>136</v>
      </c>
    </row>
    <row r="1543" spans="1:23" ht="150">
      <c r="A1543" s="413">
        <v>2444</v>
      </c>
      <c r="B1543" s="77"/>
      <c r="C1543" s="467" t="s">
        <v>5305</v>
      </c>
      <c r="D1543" s="465" t="s">
        <v>26</v>
      </c>
      <c r="E1543" s="439" t="s">
        <v>4285</v>
      </c>
      <c r="F1543" s="433" t="s">
        <v>4289</v>
      </c>
      <c r="G1543" s="446" t="s">
        <v>4038</v>
      </c>
      <c r="H1543" s="414" t="s">
        <v>4287</v>
      </c>
      <c r="I1543" s="413">
        <v>2</v>
      </c>
      <c r="J1543" s="413">
        <v>5</v>
      </c>
      <c r="K1543" s="159">
        <f t="shared" si="109"/>
        <v>10</v>
      </c>
      <c r="L1543" s="139" t="str">
        <f t="shared" si="112"/>
        <v>Orta Risk</v>
      </c>
      <c r="M1543" s="459" t="s">
        <v>5073</v>
      </c>
      <c r="N1543" s="453" t="s">
        <v>4814</v>
      </c>
      <c r="O1543" s="160"/>
      <c r="P1543" s="160"/>
      <c r="Q1543" s="464" t="s">
        <v>5303</v>
      </c>
      <c r="R1543" s="159">
        <v>1</v>
      </c>
      <c r="S1543" s="159">
        <v>3</v>
      </c>
      <c r="T1543" s="159">
        <f t="shared" si="110"/>
        <v>3</v>
      </c>
      <c r="U1543" s="134" t="str">
        <f t="shared" si="111"/>
        <v>Katlanılabilir Riskler</v>
      </c>
      <c r="V1543" s="162"/>
      <c r="W1543" s="163" t="s">
        <v>136</v>
      </c>
    </row>
    <row r="1544" spans="1:23" ht="192.75">
      <c r="A1544" s="413">
        <v>2445</v>
      </c>
      <c r="B1544" s="77"/>
      <c r="C1544" s="467" t="s">
        <v>5305</v>
      </c>
      <c r="D1544" s="465" t="s">
        <v>26</v>
      </c>
      <c r="E1544" s="439" t="s">
        <v>4290</v>
      </c>
      <c r="F1544" s="433" t="s">
        <v>4291</v>
      </c>
      <c r="G1544" s="446" t="s">
        <v>4038</v>
      </c>
      <c r="H1544" s="414" t="s">
        <v>4292</v>
      </c>
      <c r="I1544" s="413">
        <v>3</v>
      </c>
      <c r="J1544" s="413">
        <v>5</v>
      </c>
      <c r="K1544" s="159">
        <f t="shared" si="109"/>
        <v>15</v>
      </c>
      <c r="L1544" s="139" t="str">
        <f t="shared" si="112"/>
        <v>Yüksek Seviye</v>
      </c>
      <c r="M1544" s="460" t="s">
        <v>5074</v>
      </c>
      <c r="N1544" s="453" t="s">
        <v>4701</v>
      </c>
      <c r="O1544" s="160"/>
      <c r="P1544" s="160"/>
      <c r="Q1544" s="464" t="s">
        <v>5303</v>
      </c>
      <c r="R1544" s="159">
        <v>1</v>
      </c>
      <c r="S1544" s="159">
        <v>3</v>
      </c>
      <c r="T1544" s="159">
        <f t="shared" si="110"/>
        <v>3</v>
      </c>
      <c r="U1544" s="134" t="str">
        <f t="shared" si="111"/>
        <v>Katlanılabilir Riskler</v>
      </c>
      <c r="V1544" s="162"/>
      <c r="W1544" s="163" t="s">
        <v>136</v>
      </c>
    </row>
    <row r="1545" spans="1:23" ht="192.75">
      <c r="A1545" s="413">
        <v>2446</v>
      </c>
      <c r="B1545" s="77"/>
      <c r="C1545" s="467" t="s">
        <v>5305</v>
      </c>
      <c r="D1545" s="465" t="s">
        <v>26</v>
      </c>
      <c r="E1545" s="439" t="s">
        <v>4290</v>
      </c>
      <c r="F1545" s="433" t="s">
        <v>4293</v>
      </c>
      <c r="G1545" s="446" t="s">
        <v>4038</v>
      </c>
      <c r="H1545" s="414" t="s">
        <v>4294</v>
      </c>
      <c r="I1545" s="413">
        <v>3</v>
      </c>
      <c r="J1545" s="413">
        <v>5</v>
      </c>
      <c r="K1545" s="159">
        <f t="shared" si="109"/>
        <v>15</v>
      </c>
      <c r="L1545" s="139" t="str">
        <f t="shared" si="112"/>
        <v>Yüksek Seviye</v>
      </c>
      <c r="M1545" s="460" t="s">
        <v>5075</v>
      </c>
      <c r="N1545" s="453" t="s">
        <v>4691</v>
      </c>
      <c r="O1545" s="160"/>
      <c r="P1545" s="160"/>
      <c r="Q1545" s="464" t="s">
        <v>5303</v>
      </c>
      <c r="R1545" s="159">
        <v>1</v>
      </c>
      <c r="S1545" s="159">
        <v>3</v>
      </c>
      <c r="T1545" s="159">
        <f t="shared" si="110"/>
        <v>3</v>
      </c>
      <c r="U1545" s="134" t="str">
        <f t="shared" si="111"/>
        <v>Katlanılabilir Riskler</v>
      </c>
      <c r="V1545" s="162"/>
      <c r="W1545" s="163" t="s">
        <v>136</v>
      </c>
    </row>
    <row r="1546" spans="1:23" ht="192.75">
      <c r="A1546" s="413">
        <v>2447</v>
      </c>
      <c r="B1546" s="77"/>
      <c r="C1546" s="467" t="s">
        <v>5305</v>
      </c>
      <c r="D1546" s="465" t="s">
        <v>26</v>
      </c>
      <c r="E1546" s="439" t="s">
        <v>4290</v>
      </c>
      <c r="F1546" s="433" t="s">
        <v>4295</v>
      </c>
      <c r="G1546" s="446" t="s">
        <v>4038</v>
      </c>
      <c r="H1546" s="414" t="s">
        <v>4296</v>
      </c>
      <c r="I1546" s="413">
        <v>2</v>
      </c>
      <c r="J1546" s="413">
        <v>3</v>
      </c>
      <c r="K1546" s="159">
        <f t="shared" si="109"/>
        <v>6</v>
      </c>
      <c r="L1546" s="139" t="str">
        <f t="shared" si="112"/>
        <v>Düşük Risk</v>
      </c>
      <c r="M1546" s="460" t="s">
        <v>5076</v>
      </c>
      <c r="N1546" s="453" t="s">
        <v>4691</v>
      </c>
      <c r="O1546" s="160"/>
      <c r="P1546" s="160"/>
      <c r="Q1546" s="464" t="s">
        <v>5303</v>
      </c>
      <c r="R1546" s="159">
        <v>1</v>
      </c>
      <c r="S1546" s="159">
        <v>3</v>
      </c>
      <c r="T1546" s="159">
        <f t="shared" si="110"/>
        <v>3</v>
      </c>
      <c r="U1546" s="134" t="str">
        <f t="shared" si="111"/>
        <v>Katlanılabilir Riskler</v>
      </c>
      <c r="V1546" s="162"/>
      <c r="W1546" s="163" t="s">
        <v>136</v>
      </c>
    </row>
    <row r="1547" spans="1:23" ht="192.75">
      <c r="A1547" s="413">
        <v>2448</v>
      </c>
      <c r="B1547" s="77"/>
      <c r="C1547" s="467" t="s">
        <v>5305</v>
      </c>
      <c r="D1547" s="465" t="s">
        <v>26</v>
      </c>
      <c r="E1547" s="439" t="s">
        <v>4290</v>
      </c>
      <c r="F1547" s="434" t="s">
        <v>4297</v>
      </c>
      <c r="G1547" s="446" t="s">
        <v>4038</v>
      </c>
      <c r="H1547" s="414" t="s">
        <v>4298</v>
      </c>
      <c r="I1547" s="413">
        <v>3</v>
      </c>
      <c r="J1547" s="413">
        <v>4</v>
      </c>
      <c r="K1547" s="159">
        <f t="shared" si="109"/>
        <v>12</v>
      </c>
      <c r="L1547" s="139" t="str">
        <f t="shared" si="112"/>
        <v>Orta Risk</v>
      </c>
      <c r="M1547" s="460" t="s">
        <v>5077</v>
      </c>
      <c r="N1547" s="453" t="s">
        <v>4691</v>
      </c>
      <c r="O1547" s="160"/>
      <c r="P1547" s="160"/>
      <c r="Q1547" s="464" t="s">
        <v>5303</v>
      </c>
      <c r="R1547" s="159">
        <v>1</v>
      </c>
      <c r="S1547" s="159">
        <v>3</v>
      </c>
      <c r="T1547" s="159">
        <f t="shared" si="110"/>
        <v>3</v>
      </c>
      <c r="U1547" s="134" t="str">
        <f t="shared" si="111"/>
        <v>Katlanılabilir Riskler</v>
      </c>
      <c r="V1547" s="162"/>
      <c r="W1547" s="163" t="s">
        <v>136</v>
      </c>
    </row>
    <row r="1548" spans="1:23" ht="192.75">
      <c r="A1548" s="413">
        <v>2449</v>
      </c>
      <c r="B1548" s="77"/>
      <c r="C1548" s="467" t="s">
        <v>5305</v>
      </c>
      <c r="D1548" s="465" t="s">
        <v>26</v>
      </c>
      <c r="E1548" s="439" t="s">
        <v>4290</v>
      </c>
      <c r="F1548" s="434" t="s">
        <v>4299</v>
      </c>
      <c r="G1548" s="446" t="s">
        <v>4038</v>
      </c>
      <c r="H1548" s="414" t="s">
        <v>4287</v>
      </c>
      <c r="I1548" s="413">
        <v>3</v>
      </c>
      <c r="J1548" s="413">
        <v>5</v>
      </c>
      <c r="K1548" s="159">
        <f t="shared" si="109"/>
        <v>15</v>
      </c>
      <c r="L1548" s="139" t="str">
        <f t="shared" si="112"/>
        <v>Yüksek Seviye</v>
      </c>
      <c r="M1548" s="460" t="s">
        <v>5078</v>
      </c>
      <c r="N1548" s="453" t="s">
        <v>4691</v>
      </c>
      <c r="O1548" s="160"/>
      <c r="P1548" s="160"/>
      <c r="Q1548" s="464" t="s">
        <v>5303</v>
      </c>
      <c r="R1548" s="159">
        <v>1</v>
      </c>
      <c r="S1548" s="159">
        <v>3</v>
      </c>
      <c r="T1548" s="159">
        <f t="shared" si="110"/>
        <v>3</v>
      </c>
      <c r="U1548" s="134" t="str">
        <f t="shared" si="111"/>
        <v>Katlanılabilir Riskler</v>
      </c>
      <c r="V1548" s="162"/>
      <c r="W1548" s="163" t="s">
        <v>136</v>
      </c>
    </row>
    <row r="1549" spans="1:23" ht="192.75">
      <c r="A1549" s="413">
        <v>2450</v>
      </c>
      <c r="B1549" s="77"/>
      <c r="C1549" s="467" t="s">
        <v>5305</v>
      </c>
      <c r="D1549" s="465" t="s">
        <v>26</v>
      </c>
      <c r="E1549" s="439" t="s">
        <v>4290</v>
      </c>
      <c r="F1549" s="434" t="s">
        <v>4300</v>
      </c>
      <c r="G1549" s="446" t="s">
        <v>4038</v>
      </c>
      <c r="H1549" s="414" t="s">
        <v>4301</v>
      </c>
      <c r="I1549" s="413">
        <v>3</v>
      </c>
      <c r="J1549" s="413">
        <v>3</v>
      </c>
      <c r="K1549" s="159">
        <f t="shared" si="109"/>
        <v>9</v>
      </c>
      <c r="L1549" s="139" t="str">
        <f t="shared" si="112"/>
        <v>Orta Risk</v>
      </c>
      <c r="M1549" s="460" t="s">
        <v>5079</v>
      </c>
      <c r="N1549" s="453" t="s">
        <v>4691</v>
      </c>
      <c r="O1549" s="160"/>
      <c r="P1549" s="160"/>
      <c r="Q1549" s="464" t="s">
        <v>5303</v>
      </c>
      <c r="R1549" s="159">
        <v>1</v>
      </c>
      <c r="S1549" s="159">
        <v>3</v>
      </c>
      <c r="T1549" s="159">
        <f t="shared" si="110"/>
        <v>3</v>
      </c>
      <c r="U1549" s="134" t="str">
        <f t="shared" si="111"/>
        <v>Katlanılabilir Riskler</v>
      </c>
      <c r="V1549" s="162"/>
      <c r="W1549" s="163" t="s">
        <v>136</v>
      </c>
    </row>
    <row r="1550" spans="1:23" ht="192.75">
      <c r="A1550" s="413">
        <v>2451</v>
      </c>
      <c r="B1550" s="77"/>
      <c r="C1550" s="467" t="s">
        <v>5305</v>
      </c>
      <c r="D1550" s="465" t="s">
        <v>26</v>
      </c>
      <c r="E1550" s="439" t="s">
        <v>4290</v>
      </c>
      <c r="F1550" s="434" t="s">
        <v>4302</v>
      </c>
      <c r="G1550" s="446" t="s">
        <v>4038</v>
      </c>
      <c r="H1550" s="414" t="s">
        <v>4303</v>
      </c>
      <c r="I1550" s="413">
        <v>2</v>
      </c>
      <c r="J1550" s="413">
        <v>5</v>
      </c>
      <c r="K1550" s="159">
        <f t="shared" si="109"/>
        <v>10</v>
      </c>
      <c r="L1550" s="139" t="str">
        <f t="shared" si="112"/>
        <v>Orta Risk</v>
      </c>
      <c r="M1550" s="460" t="s">
        <v>5080</v>
      </c>
      <c r="N1550" s="453" t="s">
        <v>4691</v>
      </c>
      <c r="O1550" s="160"/>
      <c r="P1550" s="160"/>
      <c r="Q1550" s="464" t="s">
        <v>5303</v>
      </c>
      <c r="R1550" s="159">
        <v>1</v>
      </c>
      <c r="S1550" s="159">
        <v>3</v>
      </c>
      <c r="T1550" s="159">
        <f t="shared" si="110"/>
        <v>3</v>
      </c>
      <c r="U1550" s="134" t="str">
        <f t="shared" si="111"/>
        <v>Katlanılabilir Riskler</v>
      </c>
      <c r="V1550" s="162"/>
      <c r="W1550" s="163" t="s">
        <v>136</v>
      </c>
    </row>
    <row r="1551" spans="1:23" ht="192.75">
      <c r="A1551" s="413">
        <v>2452</v>
      </c>
      <c r="B1551" s="77"/>
      <c r="C1551" s="467" t="s">
        <v>5305</v>
      </c>
      <c r="D1551" s="465" t="s">
        <v>26</v>
      </c>
      <c r="E1551" s="439" t="s">
        <v>4290</v>
      </c>
      <c r="F1551" s="434" t="s">
        <v>4304</v>
      </c>
      <c r="G1551" s="446" t="s">
        <v>4038</v>
      </c>
      <c r="H1551" s="414" t="s">
        <v>4305</v>
      </c>
      <c r="I1551" s="419">
        <v>3</v>
      </c>
      <c r="J1551" s="419">
        <v>5</v>
      </c>
      <c r="K1551" s="159">
        <f t="shared" si="109"/>
        <v>15</v>
      </c>
      <c r="L1551" s="139" t="str">
        <f t="shared" si="112"/>
        <v>Yüksek Seviye</v>
      </c>
      <c r="M1551" s="460" t="s">
        <v>5081</v>
      </c>
      <c r="N1551" s="453" t="s">
        <v>4691</v>
      </c>
      <c r="O1551" s="160"/>
      <c r="P1551" s="160"/>
      <c r="Q1551" s="464" t="s">
        <v>5303</v>
      </c>
      <c r="R1551" s="159">
        <v>1</v>
      </c>
      <c r="S1551" s="159">
        <v>3</v>
      </c>
      <c r="T1551" s="159">
        <f t="shared" si="110"/>
        <v>3</v>
      </c>
      <c r="U1551" s="134" t="str">
        <f t="shared" si="111"/>
        <v>Katlanılabilir Riskler</v>
      </c>
      <c r="V1551" s="162"/>
      <c r="W1551" s="163" t="s">
        <v>136</v>
      </c>
    </row>
    <row r="1552" spans="1:23" ht="192.75">
      <c r="A1552" s="413">
        <v>2453</v>
      </c>
      <c r="B1552" s="77"/>
      <c r="C1552" s="467" t="s">
        <v>5305</v>
      </c>
      <c r="D1552" s="465" t="s">
        <v>26</v>
      </c>
      <c r="E1552" s="439" t="s">
        <v>4290</v>
      </c>
      <c r="F1552" s="434" t="s">
        <v>4306</v>
      </c>
      <c r="G1552" s="446" t="s">
        <v>4038</v>
      </c>
      <c r="H1552" s="414" t="s">
        <v>4287</v>
      </c>
      <c r="I1552" s="413">
        <v>3</v>
      </c>
      <c r="J1552" s="413">
        <v>5</v>
      </c>
      <c r="K1552" s="159">
        <f t="shared" si="109"/>
        <v>15</v>
      </c>
      <c r="L1552" s="139" t="str">
        <f t="shared" si="112"/>
        <v>Yüksek Seviye</v>
      </c>
      <c r="M1552" s="460" t="s">
        <v>5082</v>
      </c>
      <c r="N1552" s="453" t="s">
        <v>4691</v>
      </c>
      <c r="O1552" s="160"/>
      <c r="P1552" s="160"/>
      <c r="Q1552" s="464" t="s">
        <v>5303</v>
      </c>
      <c r="R1552" s="159">
        <v>1</v>
      </c>
      <c r="S1552" s="159">
        <v>3</v>
      </c>
      <c r="T1552" s="159">
        <f t="shared" si="110"/>
        <v>3</v>
      </c>
      <c r="U1552" s="134" t="str">
        <f t="shared" si="111"/>
        <v>Katlanılabilir Riskler</v>
      </c>
      <c r="V1552" s="162"/>
      <c r="W1552" s="163" t="s">
        <v>136</v>
      </c>
    </row>
    <row r="1553" spans="1:23" ht="192.75">
      <c r="A1553" s="413">
        <v>2454</v>
      </c>
      <c r="B1553" s="77"/>
      <c r="C1553" s="467" t="s">
        <v>5305</v>
      </c>
      <c r="D1553" s="465" t="s">
        <v>26</v>
      </c>
      <c r="E1553" s="439" t="s">
        <v>4290</v>
      </c>
      <c r="F1553" s="434" t="s">
        <v>4307</v>
      </c>
      <c r="G1553" s="446" t="s">
        <v>4038</v>
      </c>
      <c r="H1553" s="414" t="s">
        <v>4031</v>
      </c>
      <c r="I1553" s="413">
        <v>2</v>
      </c>
      <c r="J1553" s="413">
        <v>5</v>
      </c>
      <c r="K1553" s="159">
        <f t="shared" si="109"/>
        <v>10</v>
      </c>
      <c r="L1553" s="139" t="str">
        <f t="shared" si="112"/>
        <v>Orta Risk</v>
      </c>
      <c r="M1553" s="460" t="s">
        <v>5083</v>
      </c>
      <c r="N1553" s="453" t="s">
        <v>4691</v>
      </c>
      <c r="O1553" s="160"/>
      <c r="P1553" s="160"/>
      <c r="Q1553" s="464" t="s">
        <v>5303</v>
      </c>
      <c r="R1553" s="159">
        <v>1</v>
      </c>
      <c r="S1553" s="159">
        <v>3</v>
      </c>
      <c r="T1553" s="159">
        <f t="shared" si="110"/>
        <v>3</v>
      </c>
      <c r="U1553" s="134" t="str">
        <f t="shared" si="111"/>
        <v>Katlanılabilir Riskler</v>
      </c>
      <c r="V1553" s="162"/>
      <c r="W1553" s="163" t="s">
        <v>136</v>
      </c>
    </row>
    <row r="1554" spans="1:23" ht="192.75">
      <c r="A1554" s="413">
        <v>2455</v>
      </c>
      <c r="B1554" s="77"/>
      <c r="C1554" s="467" t="s">
        <v>5305</v>
      </c>
      <c r="D1554" s="465" t="s">
        <v>26</v>
      </c>
      <c r="E1554" s="439" t="s">
        <v>4290</v>
      </c>
      <c r="F1554" s="433" t="s">
        <v>4308</v>
      </c>
      <c r="G1554" s="446" t="s">
        <v>4038</v>
      </c>
      <c r="H1554" s="414" t="s">
        <v>4309</v>
      </c>
      <c r="I1554" s="413">
        <v>3</v>
      </c>
      <c r="J1554" s="413">
        <v>5</v>
      </c>
      <c r="K1554" s="159">
        <f t="shared" si="109"/>
        <v>15</v>
      </c>
      <c r="L1554" s="139" t="str">
        <f t="shared" si="112"/>
        <v>Yüksek Seviye</v>
      </c>
      <c r="M1554" s="459" t="s">
        <v>5084</v>
      </c>
      <c r="N1554" s="453" t="s">
        <v>4691</v>
      </c>
      <c r="O1554" s="160"/>
      <c r="P1554" s="160"/>
      <c r="Q1554" s="464" t="s">
        <v>5303</v>
      </c>
      <c r="R1554" s="159">
        <v>1</v>
      </c>
      <c r="S1554" s="159">
        <v>3</v>
      </c>
      <c r="T1554" s="159">
        <f t="shared" si="110"/>
        <v>3</v>
      </c>
      <c r="U1554" s="134" t="str">
        <f t="shared" si="111"/>
        <v>Katlanılabilir Riskler</v>
      </c>
      <c r="V1554" s="162"/>
      <c r="W1554" s="163" t="s">
        <v>136</v>
      </c>
    </row>
    <row r="1555" spans="1:23" ht="192.75">
      <c r="A1555" s="413">
        <v>2456</v>
      </c>
      <c r="B1555" s="77"/>
      <c r="C1555" s="467" t="s">
        <v>5305</v>
      </c>
      <c r="D1555" s="465" t="s">
        <v>26</v>
      </c>
      <c r="E1555" s="439" t="s">
        <v>4290</v>
      </c>
      <c r="F1555" s="433" t="s">
        <v>4310</v>
      </c>
      <c r="G1555" s="446" t="s">
        <v>4038</v>
      </c>
      <c r="H1555" s="414" t="s">
        <v>4031</v>
      </c>
      <c r="I1555" s="413">
        <v>3</v>
      </c>
      <c r="J1555" s="413">
        <v>5</v>
      </c>
      <c r="K1555" s="159">
        <f t="shared" si="109"/>
        <v>15</v>
      </c>
      <c r="L1555" s="139" t="str">
        <f t="shared" si="112"/>
        <v>Yüksek Seviye</v>
      </c>
      <c r="M1555" s="459" t="s">
        <v>5085</v>
      </c>
      <c r="N1555" s="453" t="s">
        <v>4691</v>
      </c>
      <c r="O1555" s="160"/>
      <c r="P1555" s="160"/>
      <c r="Q1555" s="464" t="s">
        <v>5303</v>
      </c>
      <c r="R1555" s="159">
        <v>1</v>
      </c>
      <c r="S1555" s="159">
        <v>3</v>
      </c>
      <c r="T1555" s="159">
        <f t="shared" si="110"/>
        <v>3</v>
      </c>
      <c r="U1555" s="134" t="str">
        <f t="shared" si="111"/>
        <v>Katlanılabilir Riskler</v>
      </c>
      <c r="V1555" s="162"/>
      <c r="W1555" s="163" t="s">
        <v>136</v>
      </c>
    </row>
    <row r="1556" spans="1:23" ht="192.75">
      <c r="A1556" s="413">
        <v>2457</v>
      </c>
      <c r="B1556" s="77"/>
      <c r="C1556" s="467" t="s">
        <v>5305</v>
      </c>
      <c r="D1556" s="465" t="s">
        <v>26</v>
      </c>
      <c r="E1556" s="439" t="s">
        <v>4290</v>
      </c>
      <c r="F1556" s="433" t="s">
        <v>4311</v>
      </c>
      <c r="G1556" s="446" t="s">
        <v>4038</v>
      </c>
      <c r="H1556" s="414" t="s">
        <v>4312</v>
      </c>
      <c r="I1556" s="413">
        <v>5</v>
      </c>
      <c r="J1556" s="413">
        <v>3</v>
      </c>
      <c r="K1556" s="159">
        <f t="shared" si="109"/>
        <v>15</v>
      </c>
      <c r="L1556" s="139" t="str">
        <f t="shared" si="112"/>
        <v>Yüksek Seviye</v>
      </c>
      <c r="M1556" s="459" t="s">
        <v>5086</v>
      </c>
      <c r="N1556" s="453" t="s">
        <v>4701</v>
      </c>
      <c r="O1556" s="160"/>
      <c r="P1556" s="160"/>
      <c r="Q1556" s="464" t="s">
        <v>5303</v>
      </c>
      <c r="R1556" s="159">
        <v>1</v>
      </c>
      <c r="S1556" s="159">
        <v>3</v>
      </c>
      <c r="T1556" s="159">
        <f t="shared" si="110"/>
        <v>3</v>
      </c>
      <c r="U1556" s="134" t="str">
        <f t="shared" si="111"/>
        <v>Katlanılabilir Riskler</v>
      </c>
      <c r="V1556" s="162"/>
      <c r="W1556" s="163" t="s">
        <v>136</v>
      </c>
    </row>
    <row r="1557" spans="1:23" ht="192.75">
      <c r="A1557" s="413">
        <v>2458</v>
      </c>
      <c r="B1557" s="77"/>
      <c r="C1557" s="467" t="s">
        <v>5305</v>
      </c>
      <c r="D1557" s="465" t="s">
        <v>26</v>
      </c>
      <c r="E1557" s="439" t="s">
        <v>4290</v>
      </c>
      <c r="F1557" s="433" t="s">
        <v>4313</v>
      </c>
      <c r="G1557" s="446" t="s">
        <v>4038</v>
      </c>
      <c r="H1557" s="414" t="s">
        <v>4314</v>
      </c>
      <c r="I1557" s="413">
        <v>3</v>
      </c>
      <c r="J1557" s="413">
        <v>4</v>
      </c>
      <c r="K1557" s="159">
        <f t="shared" si="109"/>
        <v>12</v>
      </c>
      <c r="L1557" s="139" t="str">
        <f t="shared" si="112"/>
        <v>Orta Risk</v>
      </c>
      <c r="M1557" s="459" t="s">
        <v>5087</v>
      </c>
      <c r="N1557" s="453" t="s">
        <v>4643</v>
      </c>
      <c r="O1557" s="160"/>
      <c r="P1557" s="160"/>
      <c r="Q1557" s="464" t="s">
        <v>5303</v>
      </c>
      <c r="R1557" s="159">
        <v>1</v>
      </c>
      <c r="S1557" s="159">
        <v>3</v>
      </c>
      <c r="T1557" s="159">
        <f t="shared" si="110"/>
        <v>3</v>
      </c>
      <c r="U1557" s="134" t="str">
        <f t="shared" si="111"/>
        <v>Katlanılabilir Riskler</v>
      </c>
      <c r="V1557" s="162"/>
      <c r="W1557" s="163" t="s">
        <v>136</v>
      </c>
    </row>
    <row r="1558" spans="1:23" ht="192.75">
      <c r="A1558" s="413">
        <v>2459</v>
      </c>
      <c r="B1558" s="77"/>
      <c r="C1558" s="467" t="s">
        <v>5305</v>
      </c>
      <c r="D1558" s="465" t="s">
        <v>26</v>
      </c>
      <c r="E1558" s="439" t="s">
        <v>4290</v>
      </c>
      <c r="F1558" s="433" t="s">
        <v>4315</v>
      </c>
      <c r="G1558" s="446" t="s">
        <v>4038</v>
      </c>
      <c r="H1558" s="414" t="s">
        <v>4316</v>
      </c>
      <c r="I1558" s="413">
        <v>3</v>
      </c>
      <c r="J1558" s="413">
        <v>5</v>
      </c>
      <c r="K1558" s="159">
        <f t="shared" ref="K1558:K1621" si="113">I1558*J1558</f>
        <v>15</v>
      </c>
      <c r="L1558" s="139" t="str">
        <f t="shared" si="112"/>
        <v>Yüksek Seviye</v>
      </c>
      <c r="M1558" s="459" t="s">
        <v>5088</v>
      </c>
      <c r="N1558" s="453" t="s">
        <v>4691</v>
      </c>
      <c r="O1558" s="160"/>
      <c r="P1558" s="160"/>
      <c r="Q1558" s="464" t="s">
        <v>5303</v>
      </c>
      <c r="R1558" s="159">
        <v>1</v>
      </c>
      <c r="S1558" s="159">
        <v>3</v>
      </c>
      <c r="T1558" s="159">
        <f t="shared" si="110"/>
        <v>3</v>
      </c>
      <c r="U1558" s="134" t="str">
        <f t="shared" si="111"/>
        <v>Katlanılabilir Riskler</v>
      </c>
      <c r="V1558" s="162"/>
      <c r="W1558" s="163" t="s">
        <v>136</v>
      </c>
    </row>
    <row r="1559" spans="1:23" ht="195">
      <c r="A1559" s="413">
        <v>2460</v>
      </c>
      <c r="B1559" s="77"/>
      <c r="C1559" s="467" t="s">
        <v>5305</v>
      </c>
      <c r="D1559" s="465" t="s">
        <v>26</v>
      </c>
      <c r="E1559" s="439" t="s">
        <v>4290</v>
      </c>
      <c r="F1559" s="433" t="s">
        <v>4317</v>
      </c>
      <c r="G1559" s="446" t="s">
        <v>4038</v>
      </c>
      <c r="H1559" s="414" t="s">
        <v>4043</v>
      </c>
      <c r="I1559" s="413">
        <v>5</v>
      </c>
      <c r="J1559" s="413">
        <v>2</v>
      </c>
      <c r="K1559" s="159">
        <f t="shared" si="113"/>
        <v>10</v>
      </c>
      <c r="L1559" s="139" t="str">
        <f t="shared" si="112"/>
        <v>Orta Risk</v>
      </c>
      <c r="M1559" s="459" t="s">
        <v>5089</v>
      </c>
      <c r="N1559" s="453" t="s">
        <v>4814</v>
      </c>
      <c r="O1559" s="160"/>
      <c r="P1559" s="160"/>
      <c r="Q1559" s="464" t="s">
        <v>5303</v>
      </c>
      <c r="R1559" s="159">
        <v>1</v>
      </c>
      <c r="S1559" s="159">
        <v>3</v>
      </c>
      <c r="T1559" s="159">
        <f t="shared" si="110"/>
        <v>3</v>
      </c>
      <c r="U1559" s="134" t="str">
        <f t="shared" si="111"/>
        <v>Katlanılabilir Riskler</v>
      </c>
      <c r="V1559" s="162"/>
      <c r="W1559" s="163" t="s">
        <v>136</v>
      </c>
    </row>
    <row r="1560" spans="1:23" ht="210">
      <c r="A1560" s="413">
        <v>2461</v>
      </c>
      <c r="B1560" s="77"/>
      <c r="C1560" s="467" t="s">
        <v>5305</v>
      </c>
      <c r="D1560" s="465" t="s">
        <v>26</v>
      </c>
      <c r="E1560" s="439" t="s">
        <v>4290</v>
      </c>
      <c r="F1560" s="433" t="s">
        <v>4318</v>
      </c>
      <c r="G1560" s="446" t="s">
        <v>4038</v>
      </c>
      <c r="H1560" s="414" t="s">
        <v>4319</v>
      </c>
      <c r="I1560" s="413">
        <v>2</v>
      </c>
      <c r="J1560" s="413">
        <v>4</v>
      </c>
      <c r="K1560" s="159">
        <f t="shared" si="113"/>
        <v>8</v>
      </c>
      <c r="L1560" s="139" t="str">
        <f t="shared" si="112"/>
        <v>Orta Risk</v>
      </c>
      <c r="M1560" s="459" t="s">
        <v>5090</v>
      </c>
      <c r="N1560" s="453" t="s">
        <v>4814</v>
      </c>
      <c r="O1560" s="160"/>
      <c r="P1560" s="160"/>
      <c r="Q1560" s="464" t="s">
        <v>5303</v>
      </c>
      <c r="R1560" s="159">
        <v>1</v>
      </c>
      <c r="S1560" s="159">
        <v>3</v>
      </c>
      <c r="T1560" s="159">
        <f t="shared" si="110"/>
        <v>3</v>
      </c>
      <c r="U1560" s="134" t="str">
        <f t="shared" si="111"/>
        <v>Katlanılabilir Riskler</v>
      </c>
      <c r="V1560" s="162"/>
      <c r="W1560" s="163" t="s">
        <v>136</v>
      </c>
    </row>
    <row r="1561" spans="1:23" ht="197.25">
      <c r="A1561" s="413">
        <v>2462</v>
      </c>
      <c r="B1561" s="77"/>
      <c r="C1561" s="467" t="s">
        <v>5305</v>
      </c>
      <c r="D1561" s="465" t="s">
        <v>26</v>
      </c>
      <c r="E1561" s="439" t="s">
        <v>4320</v>
      </c>
      <c r="F1561" s="433" t="s">
        <v>4321</v>
      </c>
      <c r="G1561" s="446" t="s">
        <v>4038</v>
      </c>
      <c r="H1561" s="414" t="s">
        <v>4322</v>
      </c>
      <c r="I1561" s="413">
        <v>3</v>
      </c>
      <c r="J1561" s="413">
        <v>3</v>
      </c>
      <c r="K1561" s="159">
        <f t="shared" si="113"/>
        <v>9</v>
      </c>
      <c r="L1561" s="139" t="str">
        <f t="shared" si="112"/>
        <v>Orta Risk</v>
      </c>
      <c r="M1561" s="459" t="s">
        <v>5091</v>
      </c>
      <c r="N1561" s="453" t="s">
        <v>4628</v>
      </c>
      <c r="O1561" s="160"/>
      <c r="P1561" s="160"/>
      <c r="Q1561" s="464" t="s">
        <v>5303</v>
      </c>
      <c r="R1561" s="159">
        <v>1</v>
      </c>
      <c r="S1561" s="159">
        <v>3</v>
      </c>
      <c r="T1561" s="159">
        <f t="shared" si="110"/>
        <v>3</v>
      </c>
      <c r="U1561" s="134" t="str">
        <f t="shared" si="111"/>
        <v>Katlanılabilir Riskler</v>
      </c>
      <c r="V1561" s="162"/>
      <c r="W1561" s="163" t="s">
        <v>136</v>
      </c>
    </row>
    <row r="1562" spans="1:23" ht="197.25">
      <c r="A1562" s="413">
        <v>2463</v>
      </c>
      <c r="B1562" s="77"/>
      <c r="C1562" s="467" t="s">
        <v>5305</v>
      </c>
      <c r="D1562" s="465" t="s">
        <v>26</v>
      </c>
      <c r="E1562" s="439" t="s">
        <v>4320</v>
      </c>
      <c r="F1562" s="433" t="s">
        <v>4323</v>
      </c>
      <c r="G1562" s="446" t="s">
        <v>4038</v>
      </c>
      <c r="H1562" s="414" t="s">
        <v>3620</v>
      </c>
      <c r="I1562" s="413">
        <v>4</v>
      </c>
      <c r="J1562" s="413">
        <v>3</v>
      </c>
      <c r="K1562" s="159">
        <f t="shared" si="113"/>
        <v>12</v>
      </c>
      <c r="L1562" s="139" t="str">
        <f t="shared" si="112"/>
        <v>Orta Risk</v>
      </c>
      <c r="M1562" s="459" t="s">
        <v>5092</v>
      </c>
      <c r="N1562" s="453" t="s">
        <v>4814</v>
      </c>
      <c r="O1562" s="160"/>
      <c r="P1562" s="160"/>
      <c r="Q1562" s="464" t="s">
        <v>5303</v>
      </c>
      <c r="R1562" s="159">
        <v>1</v>
      </c>
      <c r="S1562" s="159">
        <v>3</v>
      </c>
      <c r="T1562" s="159">
        <f t="shared" si="110"/>
        <v>3</v>
      </c>
      <c r="U1562" s="134" t="str">
        <f t="shared" si="111"/>
        <v>Katlanılabilir Riskler</v>
      </c>
      <c r="V1562" s="162"/>
      <c r="W1562" s="163" t="s">
        <v>136</v>
      </c>
    </row>
    <row r="1563" spans="1:23" ht="197.25">
      <c r="A1563" s="413">
        <v>2464</v>
      </c>
      <c r="B1563" s="77"/>
      <c r="C1563" s="467" t="s">
        <v>5305</v>
      </c>
      <c r="D1563" s="465" t="s">
        <v>26</v>
      </c>
      <c r="E1563" s="439" t="s">
        <v>4320</v>
      </c>
      <c r="F1563" s="433" t="s">
        <v>952</v>
      </c>
      <c r="G1563" s="446" t="s">
        <v>4038</v>
      </c>
      <c r="H1563" s="414" t="s">
        <v>3620</v>
      </c>
      <c r="I1563" s="413">
        <v>4</v>
      </c>
      <c r="J1563" s="413">
        <v>3</v>
      </c>
      <c r="K1563" s="159">
        <f t="shared" si="113"/>
        <v>12</v>
      </c>
      <c r="L1563" s="139" t="str">
        <f t="shared" si="112"/>
        <v>Orta Risk</v>
      </c>
      <c r="M1563" s="459" t="s">
        <v>5093</v>
      </c>
      <c r="N1563" s="453" t="s">
        <v>4814</v>
      </c>
      <c r="O1563" s="160"/>
      <c r="P1563" s="160"/>
      <c r="Q1563" s="464" t="s">
        <v>5303</v>
      </c>
      <c r="R1563" s="159">
        <v>1</v>
      </c>
      <c r="S1563" s="159">
        <v>3</v>
      </c>
      <c r="T1563" s="159">
        <f t="shared" si="110"/>
        <v>3</v>
      </c>
      <c r="U1563" s="134" t="str">
        <f t="shared" si="111"/>
        <v>Katlanılabilir Riskler</v>
      </c>
      <c r="V1563" s="162"/>
      <c r="W1563" s="163" t="s">
        <v>136</v>
      </c>
    </row>
    <row r="1564" spans="1:23" ht="197.25">
      <c r="A1564" s="413">
        <v>2465</v>
      </c>
      <c r="B1564" s="77"/>
      <c r="C1564" s="467" t="s">
        <v>5305</v>
      </c>
      <c r="D1564" s="465" t="s">
        <v>26</v>
      </c>
      <c r="E1564" s="439" t="s">
        <v>4320</v>
      </c>
      <c r="F1564" s="433" t="s">
        <v>953</v>
      </c>
      <c r="G1564" s="446" t="s">
        <v>4038</v>
      </c>
      <c r="H1564" s="414" t="s">
        <v>4324</v>
      </c>
      <c r="I1564" s="413">
        <v>3</v>
      </c>
      <c r="J1564" s="413">
        <v>2</v>
      </c>
      <c r="K1564" s="159">
        <f t="shared" si="113"/>
        <v>6</v>
      </c>
      <c r="L1564" s="139" t="str">
        <f t="shared" si="112"/>
        <v>Düşük Risk</v>
      </c>
      <c r="M1564" s="459" t="s">
        <v>5094</v>
      </c>
      <c r="N1564" s="453" t="s">
        <v>4814</v>
      </c>
      <c r="O1564" s="160"/>
      <c r="P1564" s="160"/>
      <c r="Q1564" s="464" t="s">
        <v>5303</v>
      </c>
      <c r="R1564" s="159">
        <v>1</v>
      </c>
      <c r="S1564" s="159">
        <v>3</v>
      </c>
      <c r="T1564" s="159">
        <f t="shared" si="110"/>
        <v>3</v>
      </c>
      <c r="U1564" s="134" t="str">
        <f t="shared" si="111"/>
        <v>Katlanılabilir Riskler</v>
      </c>
      <c r="V1564" s="162"/>
      <c r="W1564" s="163" t="s">
        <v>136</v>
      </c>
    </row>
    <row r="1565" spans="1:23" ht="197.25">
      <c r="A1565" s="413">
        <v>2466</v>
      </c>
      <c r="B1565" s="77"/>
      <c r="C1565" s="467" t="s">
        <v>5305</v>
      </c>
      <c r="D1565" s="465" t="s">
        <v>26</v>
      </c>
      <c r="E1565" s="439" t="s">
        <v>4320</v>
      </c>
      <c r="F1565" s="433" t="s">
        <v>4325</v>
      </c>
      <c r="G1565" s="446" t="s">
        <v>4038</v>
      </c>
      <c r="H1565" s="414" t="s">
        <v>4326</v>
      </c>
      <c r="I1565" s="413">
        <v>1</v>
      </c>
      <c r="J1565" s="413">
        <v>4</v>
      </c>
      <c r="K1565" s="159">
        <f t="shared" si="113"/>
        <v>4</v>
      </c>
      <c r="L1565" s="139" t="str">
        <f t="shared" si="112"/>
        <v>Düşük Risk</v>
      </c>
      <c r="M1565" s="459" t="s">
        <v>5095</v>
      </c>
      <c r="N1565" s="453" t="s">
        <v>4628</v>
      </c>
      <c r="O1565" s="160"/>
      <c r="P1565" s="160"/>
      <c r="Q1565" s="464" t="s">
        <v>5303</v>
      </c>
      <c r="R1565" s="159">
        <v>1</v>
      </c>
      <c r="S1565" s="159">
        <v>3</v>
      </c>
      <c r="T1565" s="159">
        <f t="shared" si="110"/>
        <v>3</v>
      </c>
      <c r="U1565" s="134" t="str">
        <f t="shared" si="111"/>
        <v>Katlanılabilir Riskler</v>
      </c>
      <c r="V1565" s="162"/>
      <c r="W1565" s="163" t="s">
        <v>136</v>
      </c>
    </row>
    <row r="1566" spans="1:23" ht="197.25">
      <c r="A1566" s="413">
        <v>2467</v>
      </c>
      <c r="B1566" s="77"/>
      <c r="C1566" s="467" t="s">
        <v>5305</v>
      </c>
      <c r="D1566" s="465" t="s">
        <v>26</v>
      </c>
      <c r="E1566" s="439" t="s">
        <v>4320</v>
      </c>
      <c r="F1566" s="433" t="s">
        <v>4327</v>
      </c>
      <c r="G1566" s="446" t="s">
        <v>4038</v>
      </c>
      <c r="H1566" s="414" t="s">
        <v>4328</v>
      </c>
      <c r="I1566" s="413">
        <v>1</v>
      </c>
      <c r="J1566" s="413">
        <v>4</v>
      </c>
      <c r="K1566" s="159">
        <f t="shared" si="113"/>
        <v>4</v>
      </c>
      <c r="L1566" s="139" t="str">
        <f t="shared" si="112"/>
        <v>Düşük Risk</v>
      </c>
      <c r="M1566" s="459" t="s">
        <v>5096</v>
      </c>
      <c r="N1566" s="453" t="s">
        <v>4628</v>
      </c>
      <c r="O1566" s="160"/>
      <c r="P1566" s="160"/>
      <c r="Q1566" s="464" t="s">
        <v>5303</v>
      </c>
      <c r="R1566" s="159">
        <v>1</v>
      </c>
      <c r="S1566" s="159">
        <v>3</v>
      </c>
      <c r="T1566" s="159">
        <f t="shared" si="110"/>
        <v>3</v>
      </c>
      <c r="U1566" s="134" t="str">
        <f t="shared" si="111"/>
        <v>Katlanılabilir Riskler</v>
      </c>
      <c r="V1566" s="162"/>
      <c r="W1566" s="163" t="s">
        <v>136</v>
      </c>
    </row>
    <row r="1567" spans="1:23" ht="197.25">
      <c r="A1567" s="413">
        <v>2468</v>
      </c>
      <c r="B1567" s="77"/>
      <c r="C1567" s="467" t="s">
        <v>5305</v>
      </c>
      <c r="D1567" s="465" t="s">
        <v>26</v>
      </c>
      <c r="E1567" s="439" t="s">
        <v>4320</v>
      </c>
      <c r="F1567" s="433" t="s">
        <v>4329</v>
      </c>
      <c r="G1567" s="446" t="s">
        <v>4038</v>
      </c>
      <c r="H1567" s="414" t="s">
        <v>4282</v>
      </c>
      <c r="I1567" s="413">
        <v>4</v>
      </c>
      <c r="J1567" s="413">
        <v>3</v>
      </c>
      <c r="K1567" s="159">
        <f t="shared" si="113"/>
        <v>12</v>
      </c>
      <c r="L1567" s="139" t="str">
        <f t="shared" si="112"/>
        <v>Orta Risk</v>
      </c>
      <c r="M1567" s="459" t="s">
        <v>5097</v>
      </c>
      <c r="N1567" s="453" t="s">
        <v>4635</v>
      </c>
      <c r="O1567" s="160"/>
      <c r="P1567" s="160"/>
      <c r="Q1567" s="464" t="s">
        <v>5303</v>
      </c>
      <c r="R1567" s="159">
        <v>1</v>
      </c>
      <c r="S1567" s="159">
        <v>3</v>
      </c>
      <c r="T1567" s="159">
        <f t="shared" si="110"/>
        <v>3</v>
      </c>
      <c r="U1567" s="134" t="str">
        <f t="shared" si="111"/>
        <v>Katlanılabilir Riskler</v>
      </c>
      <c r="V1567" s="162"/>
      <c r="W1567" s="163" t="s">
        <v>136</v>
      </c>
    </row>
    <row r="1568" spans="1:23" ht="197.25">
      <c r="A1568" s="413">
        <v>2469</v>
      </c>
      <c r="B1568" s="77"/>
      <c r="C1568" s="467" t="s">
        <v>5305</v>
      </c>
      <c r="D1568" s="465" t="s">
        <v>26</v>
      </c>
      <c r="E1568" s="439" t="s">
        <v>4320</v>
      </c>
      <c r="F1568" s="433" t="s">
        <v>4330</v>
      </c>
      <c r="G1568" s="446" t="s">
        <v>4038</v>
      </c>
      <c r="H1568" s="414" t="s">
        <v>4312</v>
      </c>
      <c r="I1568" s="413">
        <v>3</v>
      </c>
      <c r="J1568" s="413">
        <v>5</v>
      </c>
      <c r="K1568" s="159">
        <f t="shared" si="113"/>
        <v>15</v>
      </c>
      <c r="L1568" s="139" t="str">
        <f t="shared" si="112"/>
        <v>Yüksek Seviye</v>
      </c>
      <c r="M1568" s="459" t="s">
        <v>5098</v>
      </c>
      <c r="N1568" s="453" t="s">
        <v>4635</v>
      </c>
      <c r="O1568" s="160"/>
      <c r="P1568" s="160"/>
      <c r="Q1568" s="464" t="s">
        <v>5303</v>
      </c>
      <c r="R1568" s="159">
        <v>1</v>
      </c>
      <c r="S1568" s="159">
        <v>3</v>
      </c>
      <c r="T1568" s="159">
        <f t="shared" si="110"/>
        <v>3</v>
      </c>
      <c r="U1568" s="134" t="str">
        <f t="shared" si="111"/>
        <v>Katlanılabilir Riskler</v>
      </c>
      <c r="V1568" s="162"/>
      <c r="W1568" s="163" t="s">
        <v>136</v>
      </c>
    </row>
    <row r="1569" spans="1:23" ht="197.25">
      <c r="A1569" s="413">
        <v>2470</v>
      </c>
      <c r="B1569" s="77"/>
      <c r="C1569" s="467" t="s">
        <v>5305</v>
      </c>
      <c r="D1569" s="465" t="s">
        <v>26</v>
      </c>
      <c r="E1569" s="439" t="s">
        <v>4320</v>
      </c>
      <c r="F1569" s="433" t="s">
        <v>4331</v>
      </c>
      <c r="G1569" s="446" t="s">
        <v>4038</v>
      </c>
      <c r="H1569" s="414" t="s">
        <v>4332</v>
      </c>
      <c r="I1569" s="413">
        <v>3</v>
      </c>
      <c r="J1569" s="413">
        <v>3</v>
      </c>
      <c r="K1569" s="159">
        <f t="shared" si="113"/>
        <v>9</v>
      </c>
      <c r="L1569" s="139" t="str">
        <f t="shared" si="112"/>
        <v>Orta Risk</v>
      </c>
      <c r="M1569" s="459" t="s">
        <v>5093</v>
      </c>
      <c r="N1569" s="453" t="s">
        <v>4635</v>
      </c>
      <c r="O1569" s="160"/>
      <c r="P1569" s="160"/>
      <c r="Q1569" s="464" t="s">
        <v>5303</v>
      </c>
      <c r="R1569" s="159">
        <v>1</v>
      </c>
      <c r="S1569" s="159">
        <v>3</v>
      </c>
      <c r="T1569" s="159">
        <f t="shared" si="110"/>
        <v>3</v>
      </c>
      <c r="U1569" s="134" t="str">
        <f t="shared" si="111"/>
        <v>Katlanılabilir Riskler</v>
      </c>
      <c r="V1569" s="162"/>
      <c r="W1569" s="163" t="s">
        <v>136</v>
      </c>
    </row>
    <row r="1570" spans="1:23" ht="197.25">
      <c r="A1570" s="413">
        <v>2471</v>
      </c>
      <c r="B1570" s="77"/>
      <c r="C1570" s="467" t="s">
        <v>5305</v>
      </c>
      <c r="D1570" s="465" t="s">
        <v>26</v>
      </c>
      <c r="E1570" s="439" t="s">
        <v>4320</v>
      </c>
      <c r="F1570" s="433" t="s">
        <v>4333</v>
      </c>
      <c r="G1570" s="446" t="s">
        <v>4038</v>
      </c>
      <c r="H1570" s="414" t="s">
        <v>4008</v>
      </c>
      <c r="I1570" s="413">
        <v>3</v>
      </c>
      <c r="J1570" s="413">
        <v>5</v>
      </c>
      <c r="K1570" s="159">
        <f t="shared" si="113"/>
        <v>15</v>
      </c>
      <c r="L1570" s="139" t="str">
        <f t="shared" si="112"/>
        <v>Yüksek Seviye</v>
      </c>
      <c r="M1570" s="459" t="s">
        <v>5099</v>
      </c>
      <c r="N1570" s="453" t="s">
        <v>4691</v>
      </c>
      <c r="O1570" s="160"/>
      <c r="P1570" s="160"/>
      <c r="Q1570" s="464" t="s">
        <v>5303</v>
      </c>
      <c r="R1570" s="159">
        <v>1</v>
      </c>
      <c r="S1570" s="159">
        <v>3</v>
      </c>
      <c r="T1570" s="159">
        <f t="shared" si="110"/>
        <v>3</v>
      </c>
      <c r="U1570" s="134" t="str">
        <f t="shared" si="111"/>
        <v>Katlanılabilir Riskler</v>
      </c>
      <c r="V1570" s="162"/>
      <c r="W1570" s="163" t="s">
        <v>136</v>
      </c>
    </row>
    <row r="1571" spans="1:23" ht="135">
      <c r="A1571" s="413">
        <v>2472</v>
      </c>
      <c r="B1571" s="77"/>
      <c r="C1571" s="467" t="s">
        <v>5305</v>
      </c>
      <c r="D1571" s="465" t="s">
        <v>26</v>
      </c>
      <c r="E1571" s="439" t="s">
        <v>4334</v>
      </c>
      <c r="F1571" s="433" t="s">
        <v>4335</v>
      </c>
      <c r="G1571" s="446" t="s">
        <v>4038</v>
      </c>
      <c r="H1571" s="414" t="s">
        <v>3437</v>
      </c>
      <c r="I1571" s="413">
        <v>2</v>
      </c>
      <c r="J1571" s="413">
        <v>4</v>
      </c>
      <c r="K1571" s="159">
        <f t="shared" si="113"/>
        <v>8</v>
      </c>
      <c r="L1571" s="139" t="str">
        <f t="shared" si="112"/>
        <v>Orta Risk</v>
      </c>
      <c r="M1571" s="459" t="s">
        <v>5100</v>
      </c>
      <c r="N1571" s="453" t="s">
        <v>4814</v>
      </c>
      <c r="O1571" s="160"/>
      <c r="P1571" s="160"/>
      <c r="Q1571" s="464" t="s">
        <v>5303</v>
      </c>
      <c r="R1571" s="159">
        <v>1</v>
      </c>
      <c r="S1571" s="159">
        <v>3</v>
      </c>
      <c r="T1571" s="159">
        <f t="shared" si="110"/>
        <v>3</v>
      </c>
      <c r="U1571" s="134" t="str">
        <f t="shared" si="111"/>
        <v>Katlanılabilir Riskler</v>
      </c>
      <c r="V1571" s="162"/>
      <c r="W1571" s="163" t="s">
        <v>136</v>
      </c>
    </row>
    <row r="1572" spans="1:23" ht="135">
      <c r="A1572" s="413">
        <v>2473</v>
      </c>
      <c r="B1572" s="77"/>
      <c r="C1572" s="467" t="s">
        <v>5305</v>
      </c>
      <c r="D1572" s="465" t="s">
        <v>26</v>
      </c>
      <c r="E1572" s="439" t="s">
        <v>4334</v>
      </c>
      <c r="F1572" s="433" t="s">
        <v>4336</v>
      </c>
      <c r="G1572" s="446" t="s">
        <v>4038</v>
      </c>
      <c r="H1572" s="414" t="s">
        <v>4233</v>
      </c>
      <c r="I1572" s="413">
        <v>2</v>
      </c>
      <c r="J1572" s="413">
        <v>4</v>
      </c>
      <c r="K1572" s="159">
        <f t="shared" si="113"/>
        <v>8</v>
      </c>
      <c r="L1572" s="139" t="str">
        <f t="shared" si="112"/>
        <v>Orta Risk</v>
      </c>
      <c r="M1572" s="459" t="s">
        <v>5101</v>
      </c>
      <c r="N1572" s="453" t="s">
        <v>4814</v>
      </c>
      <c r="O1572" s="160"/>
      <c r="P1572" s="160"/>
      <c r="Q1572" s="464" t="s">
        <v>5303</v>
      </c>
      <c r="R1572" s="159">
        <v>1</v>
      </c>
      <c r="S1572" s="159">
        <v>3</v>
      </c>
      <c r="T1572" s="159">
        <f t="shared" si="110"/>
        <v>3</v>
      </c>
      <c r="U1572" s="134" t="str">
        <f t="shared" si="111"/>
        <v>Katlanılabilir Riskler</v>
      </c>
      <c r="V1572" s="162"/>
      <c r="W1572" s="163" t="s">
        <v>136</v>
      </c>
    </row>
    <row r="1573" spans="1:23" ht="135">
      <c r="A1573" s="413">
        <v>2474</v>
      </c>
      <c r="B1573" s="77"/>
      <c r="C1573" s="467" t="s">
        <v>5305</v>
      </c>
      <c r="D1573" s="465" t="s">
        <v>26</v>
      </c>
      <c r="E1573" s="439" t="s">
        <v>4334</v>
      </c>
      <c r="F1573" s="433" t="s">
        <v>4337</v>
      </c>
      <c r="G1573" s="446" t="s">
        <v>4038</v>
      </c>
      <c r="H1573" s="414" t="s">
        <v>4338</v>
      </c>
      <c r="I1573" s="413">
        <v>3</v>
      </c>
      <c r="J1573" s="413">
        <v>2</v>
      </c>
      <c r="K1573" s="159">
        <f t="shared" si="113"/>
        <v>6</v>
      </c>
      <c r="L1573" s="139" t="str">
        <f t="shared" si="112"/>
        <v>Düşük Risk</v>
      </c>
      <c r="M1573" s="459" t="s">
        <v>5102</v>
      </c>
      <c r="N1573" s="453" t="s">
        <v>4814</v>
      </c>
      <c r="O1573" s="160"/>
      <c r="P1573" s="160"/>
      <c r="Q1573" s="464" t="s">
        <v>5303</v>
      </c>
      <c r="R1573" s="159">
        <v>1</v>
      </c>
      <c r="S1573" s="159">
        <v>3</v>
      </c>
      <c r="T1573" s="159">
        <f t="shared" si="110"/>
        <v>3</v>
      </c>
      <c r="U1573" s="134" t="str">
        <f t="shared" si="111"/>
        <v>Katlanılabilir Riskler</v>
      </c>
      <c r="V1573" s="162"/>
      <c r="W1573" s="163" t="s">
        <v>136</v>
      </c>
    </row>
    <row r="1574" spans="1:23" ht="180">
      <c r="A1574" s="413">
        <v>2475</v>
      </c>
      <c r="B1574" s="77"/>
      <c r="C1574" s="467" t="s">
        <v>5305</v>
      </c>
      <c r="D1574" s="465" t="s">
        <v>26</v>
      </c>
      <c r="E1574" s="439" t="s">
        <v>1158</v>
      </c>
      <c r="F1574" s="433" t="s">
        <v>4339</v>
      </c>
      <c r="G1574" s="446" t="s">
        <v>4038</v>
      </c>
      <c r="H1574" s="414" t="s">
        <v>4340</v>
      </c>
      <c r="I1574" s="413">
        <v>3</v>
      </c>
      <c r="J1574" s="413">
        <v>5</v>
      </c>
      <c r="K1574" s="159">
        <f t="shared" si="113"/>
        <v>15</v>
      </c>
      <c r="L1574" s="139" t="str">
        <f t="shared" si="112"/>
        <v>Yüksek Seviye</v>
      </c>
      <c r="M1574" s="460" t="s">
        <v>5103</v>
      </c>
      <c r="N1574" s="453" t="s">
        <v>4877</v>
      </c>
      <c r="O1574" s="160"/>
      <c r="P1574" s="160"/>
      <c r="Q1574" s="464" t="s">
        <v>5303</v>
      </c>
      <c r="R1574" s="159">
        <v>1</v>
      </c>
      <c r="S1574" s="159">
        <v>3</v>
      </c>
      <c r="T1574" s="159">
        <f t="shared" si="110"/>
        <v>3</v>
      </c>
      <c r="U1574" s="134" t="str">
        <f t="shared" si="111"/>
        <v>Katlanılabilir Riskler</v>
      </c>
      <c r="V1574" s="162"/>
      <c r="W1574" s="163" t="s">
        <v>136</v>
      </c>
    </row>
    <row r="1575" spans="1:23" ht="135">
      <c r="A1575" s="413">
        <v>2476</v>
      </c>
      <c r="B1575" s="77"/>
      <c r="C1575" s="467" t="s">
        <v>5305</v>
      </c>
      <c r="D1575" s="465" t="s">
        <v>26</v>
      </c>
      <c r="E1575" s="439" t="s">
        <v>1158</v>
      </c>
      <c r="F1575" s="433" t="s">
        <v>4341</v>
      </c>
      <c r="G1575" s="446" t="s">
        <v>4038</v>
      </c>
      <c r="H1575" s="414" t="s">
        <v>4031</v>
      </c>
      <c r="I1575" s="413">
        <v>3</v>
      </c>
      <c r="J1575" s="413">
        <v>5</v>
      </c>
      <c r="K1575" s="159">
        <f t="shared" si="113"/>
        <v>15</v>
      </c>
      <c r="L1575" s="139" t="str">
        <f t="shared" si="112"/>
        <v>Yüksek Seviye</v>
      </c>
      <c r="M1575" s="460" t="s">
        <v>5104</v>
      </c>
      <c r="N1575" s="453" t="s">
        <v>4877</v>
      </c>
      <c r="O1575" s="160"/>
      <c r="P1575" s="160"/>
      <c r="Q1575" s="464" t="s">
        <v>5303</v>
      </c>
      <c r="R1575" s="159">
        <v>1</v>
      </c>
      <c r="S1575" s="159">
        <v>3</v>
      </c>
      <c r="T1575" s="159">
        <f t="shared" si="110"/>
        <v>3</v>
      </c>
      <c r="U1575" s="134" t="str">
        <f t="shared" si="111"/>
        <v>Katlanılabilir Riskler</v>
      </c>
      <c r="V1575" s="162"/>
      <c r="W1575" s="163" t="s">
        <v>136</v>
      </c>
    </row>
    <row r="1576" spans="1:23" ht="135">
      <c r="A1576" s="413">
        <v>2477</v>
      </c>
      <c r="B1576" s="77"/>
      <c r="C1576" s="467" t="s">
        <v>5305</v>
      </c>
      <c r="D1576" s="465" t="s">
        <v>26</v>
      </c>
      <c r="E1576" s="439" t="s">
        <v>1158</v>
      </c>
      <c r="F1576" s="433" t="s">
        <v>4342</v>
      </c>
      <c r="G1576" s="446" t="s">
        <v>4038</v>
      </c>
      <c r="H1576" s="414" t="s">
        <v>4343</v>
      </c>
      <c r="I1576" s="413">
        <v>3</v>
      </c>
      <c r="J1576" s="413">
        <v>5</v>
      </c>
      <c r="K1576" s="159">
        <f t="shared" si="113"/>
        <v>15</v>
      </c>
      <c r="L1576" s="139" t="str">
        <f t="shared" si="112"/>
        <v>Yüksek Seviye</v>
      </c>
      <c r="M1576" s="460" t="s">
        <v>5104</v>
      </c>
      <c r="N1576" s="453" t="s">
        <v>4877</v>
      </c>
      <c r="O1576" s="160"/>
      <c r="P1576" s="160"/>
      <c r="Q1576" s="464" t="s">
        <v>5303</v>
      </c>
      <c r="R1576" s="159">
        <v>1</v>
      </c>
      <c r="S1576" s="159">
        <v>3</v>
      </c>
      <c r="T1576" s="159">
        <f t="shared" si="110"/>
        <v>3</v>
      </c>
      <c r="U1576" s="134" t="str">
        <f t="shared" si="111"/>
        <v>Katlanılabilir Riskler</v>
      </c>
      <c r="V1576" s="162"/>
      <c r="W1576" s="163" t="s">
        <v>136</v>
      </c>
    </row>
    <row r="1577" spans="1:23" ht="135">
      <c r="A1577" s="413">
        <v>2478</v>
      </c>
      <c r="B1577" s="77"/>
      <c r="C1577" s="467" t="s">
        <v>5305</v>
      </c>
      <c r="D1577" s="465" t="s">
        <v>26</v>
      </c>
      <c r="E1577" s="439" t="s">
        <v>1158</v>
      </c>
      <c r="F1577" s="433" t="s">
        <v>4344</v>
      </c>
      <c r="G1577" s="446" t="s">
        <v>4038</v>
      </c>
      <c r="H1577" s="414" t="s">
        <v>3429</v>
      </c>
      <c r="I1577" s="413">
        <v>2</v>
      </c>
      <c r="J1577" s="413">
        <v>2</v>
      </c>
      <c r="K1577" s="159">
        <f t="shared" si="113"/>
        <v>4</v>
      </c>
      <c r="L1577" s="139" t="str">
        <f t="shared" si="112"/>
        <v>Düşük Risk</v>
      </c>
      <c r="M1577" s="461" t="s">
        <v>5105</v>
      </c>
      <c r="N1577" s="453" t="s">
        <v>4877</v>
      </c>
      <c r="O1577" s="160"/>
      <c r="P1577" s="160"/>
      <c r="Q1577" s="464" t="s">
        <v>5303</v>
      </c>
      <c r="R1577" s="159">
        <v>1</v>
      </c>
      <c r="S1577" s="159">
        <v>3</v>
      </c>
      <c r="T1577" s="159">
        <f t="shared" ref="T1577:T1640" si="114">R1577*S1577</f>
        <v>3</v>
      </c>
      <c r="U1577" s="134" t="str">
        <f t="shared" ref="U1577:U1640" si="115">IF(T1577&lt;=2,"Önemsiz Riskler",IF(T1577&lt;=6,"Katlanılabilir Riskler",IF(T1577&lt;=12,"Orta Düzeydeki Riskler",IF(T1577&lt;=20,"Önemli Riskler",IF(T1577&lt;=25,"Kabul Edilemez Riskler")))))</f>
        <v>Katlanılabilir Riskler</v>
      </c>
      <c r="V1577" s="162"/>
      <c r="W1577" s="163" t="s">
        <v>136</v>
      </c>
    </row>
    <row r="1578" spans="1:23" ht="318.75">
      <c r="A1578" s="413">
        <v>2479</v>
      </c>
      <c r="B1578" s="77"/>
      <c r="C1578" s="467" t="s">
        <v>5305</v>
      </c>
      <c r="D1578" s="465" t="s">
        <v>26</v>
      </c>
      <c r="E1578" s="439" t="s">
        <v>1158</v>
      </c>
      <c r="F1578" s="433" t="s">
        <v>4345</v>
      </c>
      <c r="G1578" s="446" t="s">
        <v>4038</v>
      </c>
      <c r="H1578" s="414" t="s">
        <v>4346</v>
      </c>
      <c r="I1578" s="413">
        <v>4</v>
      </c>
      <c r="J1578" s="413">
        <v>5</v>
      </c>
      <c r="K1578" s="159">
        <f t="shared" si="113"/>
        <v>20</v>
      </c>
      <c r="L1578" s="139" t="str">
        <f t="shared" si="112"/>
        <v>Yüksek Seviye</v>
      </c>
      <c r="M1578" s="460" t="s">
        <v>5106</v>
      </c>
      <c r="N1578" s="453" t="s">
        <v>4877</v>
      </c>
      <c r="O1578" s="160"/>
      <c r="P1578" s="160"/>
      <c r="Q1578" s="464" t="s">
        <v>5303</v>
      </c>
      <c r="R1578" s="159">
        <v>1</v>
      </c>
      <c r="S1578" s="159">
        <v>3</v>
      </c>
      <c r="T1578" s="159">
        <f t="shared" si="114"/>
        <v>3</v>
      </c>
      <c r="U1578" s="134" t="str">
        <f t="shared" si="115"/>
        <v>Katlanılabilir Riskler</v>
      </c>
      <c r="V1578" s="162"/>
      <c r="W1578" s="163" t="s">
        <v>136</v>
      </c>
    </row>
    <row r="1579" spans="1:23" ht="135">
      <c r="A1579" s="413">
        <v>2480</v>
      </c>
      <c r="B1579" s="77"/>
      <c r="C1579" s="467" t="s">
        <v>5305</v>
      </c>
      <c r="D1579" s="465" t="s">
        <v>26</v>
      </c>
      <c r="E1579" s="439" t="s">
        <v>1158</v>
      </c>
      <c r="F1579" s="433" t="s">
        <v>4347</v>
      </c>
      <c r="G1579" s="446" t="s">
        <v>4038</v>
      </c>
      <c r="H1579" s="414" t="s">
        <v>4292</v>
      </c>
      <c r="I1579" s="413">
        <v>2</v>
      </c>
      <c r="J1579" s="413">
        <v>5</v>
      </c>
      <c r="K1579" s="159">
        <f t="shared" si="113"/>
        <v>10</v>
      </c>
      <c r="L1579" s="139" t="str">
        <f t="shared" si="112"/>
        <v>Orta Risk</v>
      </c>
      <c r="M1579" s="460" t="s">
        <v>5107</v>
      </c>
      <c r="N1579" s="453" t="s">
        <v>4877</v>
      </c>
      <c r="O1579" s="160"/>
      <c r="P1579" s="160"/>
      <c r="Q1579" s="464" t="s">
        <v>5303</v>
      </c>
      <c r="R1579" s="159">
        <v>1</v>
      </c>
      <c r="S1579" s="159">
        <v>3</v>
      </c>
      <c r="T1579" s="159">
        <f t="shared" si="114"/>
        <v>3</v>
      </c>
      <c r="U1579" s="134" t="str">
        <f t="shared" si="115"/>
        <v>Katlanılabilir Riskler</v>
      </c>
      <c r="V1579" s="162"/>
      <c r="W1579" s="163" t="s">
        <v>136</v>
      </c>
    </row>
    <row r="1580" spans="1:23" ht="135">
      <c r="A1580" s="413">
        <v>2481</v>
      </c>
      <c r="B1580" s="77"/>
      <c r="C1580" s="467" t="s">
        <v>5305</v>
      </c>
      <c r="D1580" s="465" t="s">
        <v>26</v>
      </c>
      <c r="E1580" s="439" t="s">
        <v>1158</v>
      </c>
      <c r="F1580" s="433" t="s">
        <v>4348</v>
      </c>
      <c r="G1580" s="446" t="s">
        <v>4038</v>
      </c>
      <c r="H1580" s="414" t="s">
        <v>4346</v>
      </c>
      <c r="I1580" s="413">
        <v>1</v>
      </c>
      <c r="J1580" s="413">
        <v>5</v>
      </c>
      <c r="K1580" s="159">
        <f t="shared" si="113"/>
        <v>5</v>
      </c>
      <c r="L1580" s="139" t="str">
        <f t="shared" si="112"/>
        <v>Düşük Risk</v>
      </c>
      <c r="M1580" s="460" t="s">
        <v>5108</v>
      </c>
      <c r="N1580" s="453" t="s">
        <v>4877</v>
      </c>
      <c r="O1580" s="160"/>
      <c r="P1580" s="160"/>
      <c r="Q1580" s="464" t="s">
        <v>5303</v>
      </c>
      <c r="R1580" s="159">
        <v>1</v>
      </c>
      <c r="S1580" s="159">
        <v>3</v>
      </c>
      <c r="T1580" s="159">
        <f t="shared" si="114"/>
        <v>3</v>
      </c>
      <c r="U1580" s="134" t="str">
        <f t="shared" si="115"/>
        <v>Katlanılabilir Riskler</v>
      </c>
      <c r="V1580" s="162"/>
      <c r="W1580" s="163" t="s">
        <v>136</v>
      </c>
    </row>
    <row r="1581" spans="1:23" ht="150">
      <c r="A1581" s="413">
        <v>2482</v>
      </c>
      <c r="B1581" s="77"/>
      <c r="C1581" s="467" t="s">
        <v>5305</v>
      </c>
      <c r="D1581" s="465" t="s">
        <v>26</v>
      </c>
      <c r="E1581" s="439" t="s">
        <v>1158</v>
      </c>
      <c r="F1581" s="433" t="s">
        <v>4349</v>
      </c>
      <c r="G1581" s="446" t="s">
        <v>4038</v>
      </c>
      <c r="H1581" s="414" t="s">
        <v>4350</v>
      </c>
      <c r="I1581" s="413">
        <v>4</v>
      </c>
      <c r="J1581" s="413">
        <v>5</v>
      </c>
      <c r="K1581" s="159">
        <f t="shared" si="113"/>
        <v>20</v>
      </c>
      <c r="L1581" s="139" t="str">
        <f t="shared" si="112"/>
        <v>Yüksek Seviye</v>
      </c>
      <c r="M1581" s="459" t="s">
        <v>5109</v>
      </c>
      <c r="N1581" s="453" t="s">
        <v>4877</v>
      </c>
      <c r="O1581" s="160"/>
      <c r="P1581" s="160"/>
      <c r="Q1581" s="464" t="s">
        <v>5303</v>
      </c>
      <c r="R1581" s="159">
        <v>1</v>
      </c>
      <c r="S1581" s="159">
        <v>3</v>
      </c>
      <c r="T1581" s="159">
        <f t="shared" si="114"/>
        <v>3</v>
      </c>
      <c r="U1581" s="134" t="str">
        <f t="shared" si="115"/>
        <v>Katlanılabilir Riskler</v>
      </c>
      <c r="V1581" s="162"/>
      <c r="W1581" s="163" t="s">
        <v>136</v>
      </c>
    </row>
    <row r="1582" spans="1:23" ht="135">
      <c r="A1582" s="413">
        <v>2483</v>
      </c>
      <c r="B1582" s="77"/>
      <c r="C1582" s="467" t="s">
        <v>5305</v>
      </c>
      <c r="D1582" s="465" t="s">
        <v>26</v>
      </c>
      <c r="E1582" s="439" t="s">
        <v>1158</v>
      </c>
      <c r="F1582" s="433" t="s">
        <v>4351</v>
      </c>
      <c r="G1582" s="446" t="s">
        <v>4038</v>
      </c>
      <c r="H1582" s="414" t="s">
        <v>4350</v>
      </c>
      <c r="I1582" s="413">
        <v>2</v>
      </c>
      <c r="J1582" s="413">
        <v>5</v>
      </c>
      <c r="K1582" s="159">
        <f t="shared" si="113"/>
        <v>10</v>
      </c>
      <c r="L1582" s="139" t="str">
        <f t="shared" si="112"/>
        <v>Orta Risk</v>
      </c>
      <c r="M1582" s="459" t="s">
        <v>5110</v>
      </c>
      <c r="N1582" s="453" t="s">
        <v>4877</v>
      </c>
      <c r="O1582" s="160"/>
      <c r="P1582" s="160"/>
      <c r="Q1582" s="464" t="s">
        <v>5303</v>
      </c>
      <c r="R1582" s="159">
        <v>1</v>
      </c>
      <c r="S1582" s="159">
        <v>3</v>
      </c>
      <c r="T1582" s="159">
        <f t="shared" si="114"/>
        <v>3</v>
      </c>
      <c r="U1582" s="134" t="str">
        <f t="shared" si="115"/>
        <v>Katlanılabilir Riskler</v>
      </c>
      <c r="V1582" s="162"/>
      <c r="W1582" s="163" t="s">
        <v>136</v>
      </c>
    </row>
    <row r="1583" spans="1:23" ht="135">
      <c r="A1583" s="413">
        <v>2484</v>
      </c>
      <c r="B1583" s="77"/>
      <c r="C1583" s="467" t="s">
        <v>5305</v>
      </c>
      <c r="D1583" s="465" t="s">
        <v>26</v>
      </c>
      <c r="E1583" s="439" t="s">
        <v>1158</v>
      </c>
      <c r="F1583" s="433" t="s">
        <v>4352</v>
      </c>
      <c r="G1583" s="446" t="s">
        <v>4038</v>
      </c>
      <c r="H1583" s="414" t="s">
        <v>4353</v>
      </c>
      <c r="I1583" s="413">
        <v>3</v>
      </c>
      <c r="J1583" s="413">
        <v>2</v>
      </c>
      <c r="K1583" s="159">
        <f t="shared" si="113"/>
        <v>6</v>
      </c>
      <c r="L1583" s="139" t="str">
        <f t="shared" si="112"/>
        <v>Düşük Risk</v>
      </c>
      <c r="M1583" s="459" t="s">
        <v>5111</v>
      </c>
      <c r="N1583" s="453" t="s">
        <v>4814</v>
      </c>
      <c r="O1583" s="160"/>
      <c r="P1583" s="160"/>
      <c r="Q1583" s="464" t="s">
        <v>5303</v>
      </c>
      <c r="R1583" s="159">
        <v>1</v>
      </c>
      <c r="S1583" s="159">
        <v>3</v>
      </c>
      <c r="T1583" s="159">
        <f t="shared" si="114"/>
        <v>3</v>
      </c>
      <c r="U1583" s="134" t="str">
        <f t="shared" si="115"/>
        <v>Katlanılabilir Riskler</v>
      </c>
      <c r="V1583" s="162"/>
      <c r="W1583" s="163" t="s">
        <v>136</v>
      </c>
    </row>
    <row r="1584" spans="1:23" ht="135">
      <c r="A1584" s="413">
        <v>2485</v>
      </c>
      <c r="B1584" s="77"/>
      <c r="C1584" s="467" t="s">
        <v>5305</v>
      </c>
      <c r="D1584" s="465" t="s">
        <v>26</v>
      </c>
      <c r="E1584" s="439" t="s">
        <v>1158</v>
      </c>
      <c r="F1584" s="433" t="s">
        <v>4354</v>
      </c>
      <c r="G1584" s="446" t="s">
        <v>4038</v>
      </c>
      <c r="H1584" s="414" t="s">
        <v>4343</v>
      </c>
      <c r="I1584" s="413">
        <v>3</v>
      </c>
      <c r="J1584" s="413">
        <v>5</v>
      </c>
      <c r="K1584" s="159">
        <f t="shared" si="113"/>
        <v>15</v>
      </c>
      <c r="L1584" s="139" t="str">
        <f t="shared" si="112"/>
        <v>Yüksek Seviye</v>
      </c>
      <c r="M1584" s="459" t="s">
        <v>5112</v>
      </c>
      <c r="N1584" s="453" t="s">
        <v>4877</v>
      </c>
      <c r="O1584" s="160"/>
      <c r="P1584" s="160"/>
      <c r="Q1584" s="464" t="s">
        <v>5303</v>
      </c>
      <c r="R1584" s="159">
        <v>1</v>
      </c>
      <c r="S1584" s="159">
        <v>3</v>
      </c>
      <c r="T1584" s="159">
        <f t="shared" si="114"/>
        <v>3</v>
      </c>
      <c r="U1584" s="134" t="str">
        <f t="shared" si="115"/>
        <v>Katlanılabilir Riskler</v>
      </c>
      <c r="V1584" s="162"/>
      <c r="W1584" s="163" t="s">
        <v>136</v>
      </c>
    </row>
    <row r="1585" spans="1:23" ht="135">
      <c r="A1585" s="413">
        <v>2486</v>
      </c>
      <c r="B1585" s="77"/>
      <c r="C1585" s="467" t="s">
        <v>5305</v>
      </c>
      <c r="D1585" s="465" t="s">
        <v>26</v>
      </c>
      <c r="E1585" s="439" t="s">
        <v>1158</v>
      </c>
      <c r="F1585" s="433" t="s">
        <v>4355</v>
      </c>
      <c r="G1585" s="446" t="s">
        <v>4038</v>
      </c>
      <c r="H1585" s="414" t="s">
        <v>4343</v>
      </c>
      <c r="I1585" s="419">
        <v>3</v>
      </c>
      <c r="J1585" s="419">
        <v>5</v>
      </c>
      <c r="K1585" s="159">
        <f t="shared" si="113"/>
        <v>15</v>
      </c>
      <c r="L1585" s="139" t="str">
        <f t="shared" si="112"/>
        <v>Yüksek Seviye</v>
      </c>
      <c r="M1585" s="459" t="s">
        <v>5113</v>
      </c>
      <c r="N1585" s="453" t="s">
        <v>4877</v>
      </c>
      <c r="O1585" s="160"/>
      <c r="P1585" s="160"/>
      <c r="Q1585" s="464" t="s">
        <v>5303</v>
      </c>
      <c r="R1585" s="159">
        <v>1</v>
      </c>
      <c r="S1585" s="159">
        <v>3</v>
      </c>
      <c r="T1585" s="159">
        <f t="shared" si="114"/>
        <v>3</v>
      </c>
      <c r="U1585" s="134" t="str">
        <f t="shared" si="115"/>
        <v>Katlanılabilir Riskler</v>
      </c>
      <c r="V1585" s="162"/>
      <c r="W1585" s="163" t="s">
        <v>136</v>
      </c>
    </row>
    <row r="1586" spans="1:23" ht="135">
      <c r="A1586" s="413">
        <v>2487</v>
      </c>
      <c r="B1586" s="77"/>
      <c r="C1586" s="467" t="s">
        <v>5305</v>
      </c>
      <c r="D1586" s="465" t="s">
        <v>26</v>
      </c>
      <c r="E1586" s="439" t="s">
        <v>1158</v>
      </c>
      <c r="F1586" s="433" t="s">
        <v>4356</v>
      </c>
      <c r="G1586" s="446" t="s">
        <v>4038</v>
      </c>
      <c r="H1586" s="414" t="s">
        <v>4343</v>
      </c>
      <c r="I1586" s="413">
        <v>3</v>
      </c>
      <c r="J1586" s="413">
        <v>5</v>
      </c>
      <c r="K1586" s="159">
        <f t="shared" si="113"/>
        <v>15</v>
      </c>
      <c r="L1586" s="139" t="str">
        <f t="shared" si="112"/>
        <v>Yüksek Seviye</v>
      </c>
      <c r="M1586" s="459" t="s">
        <v>5114</v>
      </c>
      <c r="N1586" s="453" t="s">
        <v>4877</v>
      </c>
      <c r="O1586" s="160"/>
      <c r="P1586" s="160"/>
      <c r="Q1586" s="464" t="s">
        <v>5303</v>
      </c>
      <c r="R1586" s="159">
        <v>1</v>
      </c>
      <c r="S1586" s="159">
        <v>3</v>
      </c>
      <c r="T1586" s="159">
        <f t="shared" si="114"/>
        <v>3</v>
      </c>
      <c r="U1586" s="134" t="str">
        <f t="shared" si="115"/>
        <v>Katlanılabilir Riskler</v>
      </c>
      <c r="V1586" s="162"/>
      <c r="W1586" s="163" t="s">
        <v>136</v>
      </c>
    </row>
    <row r="1587" spans="1:23" ht="135">
      <c r="A1587" s="413">
        <v>2488</v>
      </c>
      <c r="B1587" s="77"/>
      <c r="C1587" s="467" t="s">
        <v>5305</v>
      </c>
      <c r="D1587" s="465" t="s">
        <v>26</v>
      </c>
      <c r="E1587" s="439" t="s">
        <v>1158</v>
      </c>
      <c r="F1587" s="433" t="s">
        <v>4357</v>
      </c>
      <c r="G1587" s="446" t="s">
        <v>4038</v>
      </c>
      <c r="H1587" s="414" t="s">
        <v>4343</v>
      </c>
      <c r="I1587" s="413">
        <v>3</v>
      </c>
      <c r="J1587" s="413">
        <v>5</v>
      </c>
      <c r="K1587" s="159">
        <f t="shared" si="113"/>
        <v>15</v>
      </c>
      <c r="L1587" s="139" t="str">
        <f t="shared" si="112"/>
        <v>Yüksek Seviye</v>
      </c>
      <c r="M1587" s="459" t="s">
        <v>5115</v>
      </c>
      <c r="N1587" s="453" t="s">
        <v>4877</v>
      </c>
      <c r="O1587" s="160"/>
      <c r="P1587" s="160"/>
      <c r="Q1587" s="464" t="s">
        <v>5303</v>
      </c>
      <c r="R1587" s="159">
        <v>1</v>
      </c>
      <c r="S1587" s="159">
        <v>3</v>
      </c>
      <c r="T1587" s="159">
        <f t="shared" si="114"/>
        <v>3</v>
      </c>
      <c r="U1587" s="134" t="str">
        <f t="shared" si="115"/>
        <v>Katlanılabilir Riskler</v>
      </c>
      <c r="V1587" s="162"/>
      <c r="W1587" s="163" t="s">
        <v>136</v>
      </c>
    </row>
    <row r="1588" spans="1:23" ht="135">
      <c r="A1588" s="413">
        <v>2489</v>
      </c>
      <c r="B1588" s="77"/>
      <c r="C1588" s="467" t="s">
        <v>5305</v>
      </c>
      <c r="D1588" s="465" t="s">
        <v>26</v>
      </c>
      <c r="E1588" s="439" t="s">
        <v>1158</v>
      </c>
      <c r="F1588" s="433" t="s">
        <v>4358</v>
      </c>
      <c r="G1588" s="446" t="s">
        <v>4038</v>
      </c>
      <c r="H1588" s="425" t="s">
        <v>4340</v>
      </c>
      <c r="I1588" s="424">
        <v>2</v>
      </c>
      <c r="J1588" s="424">
        <v>5</v>
      </c>
      <c r="K1588" s="159">
        <f t="shared" si="113"/>
        <v>10</v>
      </c>
      <c r="L1588" s="139" t="str">
        <f t="shared" si="112"/>
        <v>Orta Risk</v>
      </c>
      <c r="M1588" s="459" t="s">
        <v>5116</v>
      </c>
      <c r="N1588" s="453" t="s">
        <v>4877</v>
      </c>
      <c r="O1588" s="160"/>
      <c r="P1588" s="160"/>
      <c r="Q1588" s="464" t="s">
        <v>5303</v>
      </c>
      <c r="R1588" s="159">
        <v>1</v>
      </c>
      <c r="S1588" s="159">
        <v>3</v>
      </c>
      <c r="T1588" s="159">
        <f t="shared" si="114"/>
        <v>3</v>
      </c>
      <c r="U1588" s="134" t="str">
        <f t="shared" si="115"/>
        <v>Katlanılabilir Riskler</v>
      </c>
      <c r="V1588" s="162"/>
      <c r="W1588" s="163" t="s">
        <v>136</v>
      </c>
    </row>
    <row r="1589" spans="1:23" ht="135">
      <c r="A1589" s="413">
        <v>2490</v>
      </c>
      <c r="B1589" s="77"/>
      <c r="C1589" s="467" t="s">
        <v>5305</v>
      </c>
      <c r="D1589" s="465" t="s">
        <v>26</v>
      </c>
      <c r="E1589" s="439" t="s">
        <v>1158</v>
      </c>
      <c r="F1589" s="433" t="s">
        <v>4359</v>
      </c>
      <c r="G1589" s="446" t="s">
        <v>4038</v>
      </c>
      <c r="H1589" s="414" t="s">
        <v>4360</v>
      </c>
      <c r="I1589" s="424">
        <v>3</v>
      </c>
      <c r="J1589" s="424">
        <v>5</v>
      </c>
      <c r="K1589" s="159">
        <f t="shared" si="113"/>
        <v>15</v>
      </c>
      <c r="L1589" s="139" t="str">
        <f t="shared" si="112"/>
        <v>Yüksek Seviye</v>
      </c>
      <c r="M1589" s="459" t="s">
        <v>5117</v>
      </c>
      <c r="N1589" s="453" t="s">
        <v>4877</v>
      </c>
      <c r="O1589" s="160"/>
      <c r="P1589" s="160"/>
      <c r="Q1589" s="464" t="s">
        <v>5303</v>
      </c>
      <c r="R1589" s="159">
        <v>1</v>
      </c>
      <c r="S1589" s="159">
        <v>3</v>
      </c>
      <c r="T1589" s="159">
        <f t="shared" si="114"/>
        <v>3</v>
      </c>
      <c r="U1589" s="134" t="str">
        <f t="shared" si="115"/>
        <v>Katlanılabilir Riskler</v>
      </c>
      <c r="V1589" s="162"/>
      <c r="W1589" s="163" t="s">
        <v>136</v>
      </c>
    </row>
    <row r="1590" spans="1:23" ht="135">
      <c r="A1590" s="413">
        <v>2491</v>
      </c>
      <c r="B1590" s="77"/>
      <c r="C1590" s="467" t="s">
        <v>5305</v>
      </c>
      <c r="D1590" s="465" t="s">
        <v>26</v>
      </c>
      <c r="E1590" s="439" t="s">
        <v>1158</v>
      </c>
      <c r="F1590" s="433" t="s">
        <v>4361</v>
      </c>
      <c r="G1590" s="446" t="s">
        <v>4038</v>
      </c>
      <c r="H1590" s="414" t="s">
        <v>4360</v>
      </c>
      <c r="I1590" s="413">
        <v>3</v>
      </c>
      <c r="J1590" s="413">
        <v>5</v>
      </c>
      <c r="K1590" s="159">
        <f t="shared" si="113"/>
        <v>15</v>
      </c>
      <c r="L1590" s="139" t="str">
        <f t="shared" si="112"/>
        <v>Yüksek Seviye</v>
      </c>
      <c r="M1590" s="459" t="s">
        <v>5118</v>
      </c>
      <c r="N1590" s="453" t="s">
        <v>4877</v>
      </c>
      <c r="O1590" s="160"/>
      <c r="P1590" s="160"/>
      <c r="Q1590" s="464" t="s">
        <v>5303</v>
      </c>
      <c r="R1590" s="159">
        <v>1</v>
      </c>
      <c r="S1590" s="159">
        <v>3</v>
      </c>
      <c r="T1590" s="159">
        <f t="shared" si="114"/>
        <v>3</v>
      </c>
      <c r="U1590" s="134" t="str">
        <f t="shared" si="115"/>
        <v>Katlanılabilir Riskler</v>
      </c>
      <c r="V1590" s="162"/>
      <c r="W1590" s="163" t="s">
        <v>136</v>
      </c>
    </row>
    <row r="1591" spans="1:23" ht="150">
      <c r="A1591" s="413">
        <v>2492</v>
      </c>
      <c r="B1591" s="77"/>
      <c r="C1591" s="467" t="s">
        <v>5305</v>
      </c>
      <c r="D1591" s="465" t="s">
        <v>26</v>
      </c>
      <c r="E1591" s="439" t="s">
        <v>1158</v>
      </c>
      <c r="F1591" s="433" t="s">
        <v>4362</v>
      </c>
      <c r="G1591" s="446" t="s">
        <v>4038</v>
      </c>
      <c r="H1591" s="414" t="s">
        <v>4360</v>
      </c>
      <c r="I1591" s="413">
        <v>3</v>
      </c>
      <c r="J1591" s="413">
        <v>5</v>
      </c>
      <c r="K1591" s="159">
        <f t="shared" si="113"/>
        <v>15</v>
      </c>
      <c r="L1591" s="139" t="str">
        <f t="shared" si="112"/>
        <v>Yüksek Seviye</v>
      </c>
      <c r="M1591" s="459" t="s">
        <v>5119</v>
      </c>
      <c r="N1591" s="453" t="s">
        <v>4877</v>
      </c>
      <c r="O1591" s="160"/>
      <c r="P1591" s="160"/>
      <c r="Q1591" s="464" t="s">
        <v>5303</v>
      </c>
      <c r="R1591" s="159">
        <v>1</v>
      </c>
      <c r="S1591" s="159">
        <v>3</v>
      </c>
      <c r="T1591" s="159">
        <f t="shared" si="114"/>
        <v>3</v>
      </c>
      <c r="U1591" s="134" t="str">
        <f t="shared" si="115"/>
        <v>Katlanılabilir Riskler</v>
      </c>
      <c r="V1591" s="162"/>
      <c r="W1591" s="163" t="s">
        <v>136</v>
      </c>
    </row>
    <row r="1592" spans="1:23" ht="135">
      <c r="A1592" s="413">
        <v>2493</v>
      </c>
      <c r="B1592" s="77"/>
      <c r="C1592" s="467" t="s">
        <v>5305</v>
      </c>
      <c r="D1592" s="465" t="s">
        <v>26</v>
      </c>
      <c r="E1592" s="439" t="s">
        <v>1158</v>
      </c>
      <c r="F1592" s="433" t="s">
        <v>4363</v>
      </c>
      <c r="G1592" s="446" t="s">
        <v>4038</v>
      </c>
      <c r="H1592" s="414" t="s">
        <v>4364</v>
      </c>
      <c r="I1592" s="413">
        <v>3</v>
      </c>
      <c r="J1592" s="413">
        <v>5</v>
      </c>
      <c r="K1592" s="159">
        <f t="shared" si="113"/>
        <v>15</v>
      </c>
      <c r="L1592" s="139" t="str">
        <f t="shared" si="112"/>
        <v>Yüksek Seviye</v>
      </c>
      <c r="M1592" s="459" t="s">
        <v>5120</v>
      </c>
      <c r="N1592" s="453" t="s">
        <v>4814</v>
      </c>
      <c r="O1592" s="160"/>
      <c r="P1592" s="160"/>
      <c r="Q1592" s="464" t="s">
        <v>5303</v>
      </c>
      <c r="R1592" s="159">
        <v>1</v>
      </c>
      <c r="S1592" s="159">
        <v>3</v>
      </c>
      <c r="T1592" s="159">
        <f t="shared" si="114"/>
        <v>3</v>
      </c>
      <c r="U1592" s="134" t="str">
        <f t="shared" si="115"/>
        <v>Katlanılabilir Riskler</v>
      </c>
      <c r="V1592" s="162"/>
      <c r="W1592" s="163" t="s">
        <v>136</v>
      </c>
    </row>
    <row r="1593" spans="1:23" ht="135">
      <c r="A1593" s="413">
        <v>2494</v>
      </c>
      <c r="B1593" s="77"/>
      <c r="C1593" s="467" t="s">
        <v>5305</v>
      </c>
      <c r="D1593" s="465" t="s">
        <v>26</v>
      </c>
      <c r="E1593" s="439" t="s">
        <v>1158</v>
      </c>
      <c r="F1593" s="433" t="s">
        <v>4365</v>
      </c>
      <c r="G1593" s="446" t="s">
        <v>4038</v>
      </c>
      <c r="H1593" s="414" t="s">
        <v>3652</v>
      </c>
      <c r="I1593" s="413">
        <v>3</v>
      </c>
      <c r="J1593" s="413">
        <v>4</v>
      </c>
      <c r="K1593" s="159">
        <f t="shared" si="113"/>
        <v>12</v>
      </c>
      <c r="L1593" s="139" t="str">
        <f t="shared" si="112"/>
        <v>Orta Risk</v>
      </c>
      <c r="M1593" s="459" t="s">
        <v>5121</v>
      </c>
      <c r="N1593" s="453" t="s">
        <v>4635</v>
      </c>
      <c r="O1593" s="160"/>
      <c r="P1593" s="160"/>
      <c r="Q1593" s="464" t="s">
        <v>5303</v>
      </c>
      <c r="R1593" s="159">
        <v>1</v>
      </c>
      <c r="S1593" s="159">
        <v>3</v>
      </c>
      <c r="T1593" s="159">
        <f t="shared" si="114"/>
        <v>3</v>
      </c>
      <c r="U1593" s="134" t="str">
        <f t="shared" si="115"/>
        <v>Katlanılabilir Riskler</v>
      </c>
      <c r="V1593" s="162"/>
      <c r="W1593" s="163" t="s">
        <v>136</v>
      </c>
    </row>
    <row r="1594" spans="1:23" ht="135">
      <c r="A1594" s="413">
        <v>2495</v>
      </c>
      <c r="B1594" s="77"/>
      <c r="C1594" s="467" t="s">
        <v>5305</v>
      </c>
      <c r="D1594" s="465" t="s">
        <v>26</v>
      </c>
      <c r="E1594" s="439" t="s">
        <v>1158</v>
      </c>
      <c r="F1594" s="433" t="s">
        <v>4366</v>
      </c>
      <c r="G1594" s="446" t="s">
        <v>4038</v>
      </c>
      <c r="H1594" s="414" t="s">
        <v>4360</v>
      </c>
      <c r="I1594" s="413">
        <v>3</v>
      </c>
      <c r="J1594" s="413">
        <v>5</v>
      </c>
      <c r="K1594" s="159">
        <f t="shared" si="113"/>
        <v>15</v>
      </c>
      <c r="L1594" s="139" t="str">
        <f t="shared" si="112"/>
        <v>Yüksek Seviye</v>
      </c>
      <c r="M1594" s="459" t="s">
        <v>5122</v>
      </c>
      <c r="N1594" s="453" t="s">
        <v>4635</v>
      </c>
      <c r="O1594" s="160"/>
      <c r="P1594" s="160"/>
      <c r="Q1594" s="464" t="s">
        <v>5303</v>
      </c>
      <c r="R1594" s="159">
        <v>1</v>
      </c>
      <c r="S1594" s="159">
        <v>3</v>
      </c>
      <c r="T1594" s="159">
        <f t="shared" si="114"/>
        <v>3</v>
      </c>
      <c r="U1594" s="134" t="str">
        <f t="shared" si="115"/>
        <v>Katlanılabilir Riskler</v>
      </c>
      <c r="V1594" s="162"/>
      <c r="W1594" s="163" t="s">
        <v>136</v>
      </c>
    </row>
    <row r="1595" spans="1:23" ht="135">
      <c r="A1595" s="413">
        <v>2496</v>
      </c>
      <c r="B1595" s="77"/>
      <c r="C1595" s="467" t="s">
        <v>5305</v>
      </c>
      <c r="D1595" s="465" t="s">
        <v>26</v>
      </c>
      <c r="E1595" s="439" t="s">
        <v>4367</v>
      </c>
      <c r="F1595" s="433" t="s">
        <v>4368</v>
      </c>
      <c r="G1595" s="446" t="s">
        <v>4038</v>
      </c>
      <c r="H1595" s="414" t="s">
        <v>4369</v>
      </c>
      <c r="I1595" s="413">
        <v>3</v>
      </c>
      <c r="J1595" s="413">
        <v>4</v>
      </c>
      <c r="K1595" s="159">
        <f t="shared" si="113"/>
        <v>12</v>
      </c>
      <c r="L1595" s="139" t="str">
        <f t="shared" si="112"/>
        <v>Orta Risk</v>
      </c>
      <c r="M1595" s="459" t="s">
        <v>5123</v>
      </c>
      <c r="N1595" s="453" t="s">
        <v>4701</v>
      </c>
      <c r="O1595" s="160"/>
      <c r="P1595" s="160"/>
      <c r="Q1595" s="464" t="s">
        <v>5303</v>
      </c>
      <c r="R1595" s="159">
        <v>1</v>
      </c>
      <c r="S1595" s="159">
        <v>3</v>
      </c>
      <c r="T1595" s="159">
        <f t="shared" si="114"/>
        <v>3</v>
      </c>
      <c r="U1595" s="134" t="str">
        <f t="shared" si="115"/>
        <v>Katlanılabilir Riskler</v>
      </c>
      <c r="V1595" s="162"/>
      <c r="W1595" s="163" t="s">
        <v>136</v>
      </c>
    </row>
    <row r="1596" spans="1:23" ht="135">
      <c r="A1596" s="413">
        <v>2497</v>
      </c>
      <c r="B1596" s="77"/>
      <c r="C1596" s="467" t="s">
        <v>5305</v>
      </c>
      <c r="D1596" s="465" t="s">
        <v>26</v>
      </c>
      <c r="E1596" s="439" t="s">
        <v>4367</v>
      </c>
      <c r="F1596" s="435" t="s">
        <v>861</v>
      </c>
      <c r="G1596" s="446" t="s">
        <v>4038</v>
      </c>
      <c r="H1596" s="414" t="s">
        <v>4031</v>
      </c>
      <c r="I1596" s="413">
        <v>3</v>
      </c>
      <c r="J1596" s="413">
        <v>5</v>
      </c>
      <c r="K1596" s="159">
        <f t="shared" si="113"/>
        <v>15</v>
      </c>
      <c r="L1596" s="139" t="str">
        <f t="shared" si="112"/>
        <v>Yüksek Seviye</v>
      </c>
      <c r="M1596" s="459" t="s">
        <v>5124</v>
      </c>
      <c r="N1596" s="453" t="s">
        <v>4691</v>
      </c>
      <c r="O1596" s="160"/>
      <c r="P1596" s="160"/>
      <c r="Q1596" s="464" t="s">
        <v>5303</v>
      </c>
      <c r="R1596" s="159">
        <v>1</v>
      </c>
      <c r="S1596" s="159">
        <v>3</v>
      </c>
      <c r="T1596" s="159">
        <f t="shared" si="114"/>
        <v>3</v>
      </c>
      <c r="U1596" s="134" t="str">
        <f t="shared" si="115"/>
        <v>Katlanılabilir Riskler</v>
      </c>
      <c r="V1596" s="162"/>
      <c r="W1596" s="163" t="s">
        <v>136</v>
      </c>
    </row>
    <row r="1597" spans="1:23" ht="135">
      <c r="A1597" s="413">
        <v>2498</v>
      </c>
      <c r="B1597" s="77"/>
      <c r="C1597" s="467" t="s">
        <v>5305</v>
      </c>
      <c r="D1597" s="465" t="s">
        <v>26</v>
      </c>
      <c r="E1597" s="439" t="s">
        <v>4367</v>
      </c>
      <c r="F1597" s="433" t="s">
        <v>4370</v>
      </c>
      <c r="G1597" s="446" t="s">
        <v>4038</v>
      </c>
      <c r="H1597" s="414" t="s">
        <v>4371</v>
      </c>
      <c r="I1597" s="413">
        <v>2</v>
      </c>
      <c r="J1597" s="413">
        <v>5</v>
      </c>
      <c r="K1597" s="159">
        <f t="shared" si="113"/>
        <v>10</v>
      </c>
      <c r="L1597" s="139" t="str">
        <f t="shared" si="112"/>
        <v>Orta Risk</v>
      </c>
      <c r="M1597" s="459" t="s">
        <v>5125</v>
      </c>
      <c r="N1597" s="453" t="s">
        <v>4701</v>
      </c>
      <c r="O1597" s="160"/>
      <c r="P1597" s="160"/>
      <c r="Q1597" s="464" t="s">
        <v>5303</v>
      </c>
      <c r="R1597" s="159">
        <v>1</v>
      </c>
      <c r="S1597" s="159">
        <v>3</v>
      </c>
      <c r="T1597" s="159">
        <f t="shared" si="114"/>
        <v>3</v>
      </c>
      <c r="U1597" s="134" t="str">
        <f t="shared" si="115"/>
        <v>Katlanılabilir Riskler</v>
      </c>
      <c r="V1597" s="162"/>
      <c r="W1597" s="163" t="s">
        <v>136</v>
      </c>
    </row>
    <row r="1598" spans="1:23" ht="135">
      <c r="A1598" s="413">
        <v>2499</v>
      </c>
      <c r="B1598" s="77"/>
      <c r="C1598" s="467" t="s">
        <v>5305</v>
      </c>
      <c r="D1598" s="465" t="s">
        <v>26</v>
      </c>
      <c r="E1598" s="439" t="s">
        <v>4367</v>
      </c>
      <c r="F1598" s="433" t="s">
        <v>4372</v>
      </c>
      <c r="G1598" s="446" t="s">
        <v>4038</v>
      </c>
      <c r="H1598" s="414" t="s">
        <v>4371</v>
      </c>
      <c r="I1598" s="413">
        <v>2</v>
      </c>
      <c r="J1598" s="413">
        <v>5</v>
      </c>
      <c r="K1598" s="159">
        <f t="shared" si="113"/>
        <v>10</v>
      </c>
      <c r="L1598" s="139" t="str">
        <f t="shared" si="112"/>
        <v>Orta Risk</v>
      </c>
      <c r="M1598" s="459" t="s">
        <v>5126</v>
      </c>
      <c r="N1598" s="453" t="s">
        <v>4701</v>
      </c>
      <c r="O1598" s="160"/>
      <c r="P1598" s="160"/>
      <c r="Q1598" s="464" t="s">
        <v>5303</v>
      </c>
      <c r="R1598" s="159">
        <v>1</v>
      </c>
      <c r="S1598" s="159">
        <v>3</v>
      </c>
      <c r="T1598" s="159">
        <f t="shared" si="114"/>
        <v>3</v>
      </c>
      <c r="U1598" s="134" t="str">
        <f t="shared" si="115"/>
        <v>Katlanılabilir Riskler</v>
      </c>
      <c r="V1598" s="162"/>
      <c r="W1598" s="163" t="s">
        <v>136</v>
      </c>
    </row>
    <row r="1599" spans="1:23" ht="135">
      <c r="A1599" s="413">
        <v>2500</v>
      </c>
      <c r="B1599" s="77"/>
      <c r="C1599" s="467" t="s">
        <v>5305</v>
      </c>
      <c r="D1599" s="465" t="s">
        <v>26</v>
      </c>
      <c r="E1599" s="439" t="s">
        <v>4367</v>
      </c>
      <c r="F1599" s="433" t="s">
        <v>4373</v>
      </c>
      <c r="G1599" s="446" t="s">
        <v>4038</v>
      </c>
      <c r="H1599" s="414" t="s">
        <v>4371</v>
      </c>
      <c r="I1599" s="413">
        <v>2</v>
      </c>
      <c r="J1599" s="413">
        <v>5</v>
      </c>
      <c r="K1599" s="159">
        <f t="shared" si="113"/>
        <v>10</v>
      </c>
      <c r="L1599" s="139" t="str">
        <f t="shared" si="112"/>
        <v>Orta Risk</v>
      </c>
      <c r="M1599" s="459" t="s">
        <v>5127</v>
      </c>
      <c r="N1599" s="453" t="s">
        <v>4701</v>
      </c>
      <c r="O1599" s="160"/>
      <c r="P1599" s="160"/>
      <c r="Q1599" s="464" t="s">
        <v>5303</v>
      </c>
      <c r="R1599" s="159">
        <v>1</v>
      </c>
      <c r="S1599" s="159">
        <v>3</v>
      </c>
      <c r="T1599" s="159">
        <f t="shared" si="114"/>
        <v>3</v>
      </c>
      <c r="U1599" s="134" t="str">
        <f t="shared" si="115"/>
        <v>Katlanılabilir Riskler</v>
      </c>
      <c r="V1599" s="162"/>
      <c r="W1599" s="163" t="s">
        <v>136</v>
      </c>
    </row>
    <row r="1600" spans="1:23" ht="135">
      <c r="A1600" s="413">
        <v>2501</v>
      </c>
      <c r="B1600" s="77"/>
      <c r="C1600" s="467" t="s">
        <v>5305</v>
      </c>
      <c r="D1600" s="465" t="s">
        <v>26</v>
      </c>
      <c r="E1600" s="439" t="s">
        <v>4367</v>
      </c>
      <c r="F1600" s="433" t="s">
        <v>4374</v>
      </c>
      <c r="G1600" s="446" t="s">
        <v>4038</v>
      </c>
      <c r="H1600" s="414" t="s">
        <v>3652</v>
      </c>
      <c r="I1600" s="413">
        <v>2</v>
      </c>
      <c r="J1600" s="413">
        <v>4</v>
      </c>
      <c r="K1600" s="159">
        <f t="shared" si="113"/>
        <v>8</v>
      </c>
      <c r="L1600" s="139" t="str">
        <f t="shared" si="112"/>
        <v>Orta Risk</v>
      </c>
      <c r="M1600" s="459" t="s">
        <v>5128</v>
      </c>
      <c r="N1600" s="453" t="s">
        <v>4701</v>
      </c>
      <c r="O1600" s="160"/>
      <c r="P1600" s="160"/>
      <c r="Q1600" s="464" t="s">
        <v>5303</v>
      </c>
      <c r="R1600" s="159">
        <v>1</v>
      </c>
      <c r="S1600" s="159">
        <v>3</v>
      </c>
      <c r="T1600" s="159">
        <f t="shared" si="114"/>
        <v>3</v>
      </c>
      <c r="U1600" s="134" t="str">
        <f t="shared" si="115"/>
        <v>Katlanılabilir Riskler</v>
      </c>
      <c r="V1600" s="162"/>
      <c r="W1600" s="163" t="s">
        <v>136</v>
      </c>
    </row>
    <row r="1601" spans="1:23" ht="135">
      <c r="A1601" s="413">
        <v>2502</v>
      </c>
      <c r="B1601" s="77"/>
      <c r="C1601" s="467" t="s">
        <v>5305</v>
      </c>
      <c r="D1601" s="465" t="s">
        <v>26</v>
      </c>
      <c r="E1601" s="439" t="s">
        <v>4367</v>
      </c>
      <c r="F1601" s="433" t="s">
        <v>871</v>
      </c>
      <c r="G1601" s="446" t="s">
        <v>4038</v>
      </c>
      <c r="H1601" s="414" t="s">
        <v>4360</v>
      </c>
      <c r="I1601" s="413">
        <v>3</v>
      </c>
      <c r="J1601" s="413">
        <v>5</v>
      </c>
      <c r="K1601" s="159">
        <f t="shared" si="113"/>
        <v>15</v>
      </c>
      <c r="L1601" s="139" t="str">
        <f t="shared" si="112"/>
        <v>Yüksek Seviye</v>
      </c>
      <c r="M1601" s="459" t="s">
        <v>5129</v>
      </c>
      <c r="N1601" s="453" t="s">
        <v>4701</v>
      </c>
      <c r="O1601" s="160"/>
      <c r="P1601" s="160"/>
      <c r="Q1601" s="464" t="s">
        <v>5303</v>
      </c>
      <c r="R1601" s="159">
        <v>1</v>
      </c>
      <c r="S1601" s="159">
        <v>3</v>
      </c>
      <c r="T1601" s="159">
        <f t="shared" si="114"/>
        <v>3</v>
      </c>
      <c r="U1601" s="134" t="str">
        <f t="shared" si="115"/>
        <v>Katlanılabilir Riskler</v>
      </c>
      <c r="V1601" s="162"/>
      <c r="W1601" s="163" t="s">
        <v>136</v>
      </c>
    </row>
    <row r="1602" spans="1:23" ht="135">
      <c r="A1602" s="413">
        <v>2503</v>
      </c>
      <c r="B1602" s="77"/>
      <c r="C1602" s="467" t="s">
        <v>5305</v>
      </c>
      <c r="D1602" s="465" t="s">
        <v>26</v>
      </c>
      <c r="E1602" s="439" t="s">
        <v>4367</v>
      </c>
      <c r="F1602" s="433" t="s">
        <v>4375</v>
      </c>
      <c r="G1602" s="446" t="s">
        <v>4038</v>
      </c>
      <c r="H1602" s="414" t="s">
        <v>4376</v>
      </c>
      <c r="I1602" s="413">
        <v>2</v>
      </c>
      <c r="J1602" s="413">
        <v>4</v>
      </c>
      <c r="K1602" s="159">
        <f t="shared" si="113"/>
        <v>8</v>
      </c>
      <c r="L1602" s="139" t="str">
        <f t="shared" si="112"/>
        <v>Orta Risk</v>
      </c>
      <c r="M1602" s="459" t="s">
        <v>5130</v>
      </c>
      <c r="N1602" s="453" t="s">
        <v>4635</v>
      </c>
      <c r="O1602" s="160"/>
      <c r="P1602" s="160"/>
      <c r="Q1602" s="464" t="s">
        <v>5303</v>
      </c>
      <c r="R1602" s="159">
        <v>1</v>
      </c>
      <c r="S1602" s="159">
        <v>3</v>
      </c>
      <c r="T1602" s="159">
        <f t="shared" si="114"/>
        <v>3</v>
      </c>
      <c r="U1602" s="134" t="str">
        <f t="shared" si="115"/>
        <v>Katlanılabilir Riskler</v>
      </c>
      <c r="V1602" s="162"/>
      <c r="W1602" s="163" t="s">
        <v>136</v>
      </c>
    </row>
    <row r="1603" spans="1:23" ht="141">
      <c r="A1603" s="413">
        <v>2504</v>
      </c>
      <c r="B1603" s="77"/>
      <c r="C1603" s="467" t="s">
        <v>5305</v>
      </c>
      <c r="D1603" s="465" t="s">
        <v>26</v>
      </c>
      <c r="E1603" s="439" t="s">
        <v>4377</v>
      </c>
      <c r="F1603" s="433" t="s">
        <v>4378</v>
      </c>
      <c r="G1603" s="446" t="s">
        <v>4038</v>
      </c>
      <c r="H1603" s="414" t="s">
        <v>4379</v>
      </c>
      <c r="I1603" s="413">
        <v>3</v>
      </c>
      <c r="J1603" s="413">
        <v>4</v>
      </c>
      <c r="K1603" s="159">
        <f t="shared" si="113"/>
        <v>12</v>
      </c>
      <c r="L1603" s="139" t="str">
        <f t="shared" ref="L1603:L1666" si="116">IF(K1603&lt;=1,"Çok Düşük Risk",IF(K1603&lt;=6,"Düşük Risk",IF(K1603&lt;=12,"Orta Risk",IF(K1603&lt;=20,"Yüksek Seviye",IF(K1603&lt;=25,"Çok Yüksek Seviye",)))))</f>
        <v>Orta Risk</v>
      </c>
      <c r="M1603" s="459" t="s">
        <v>5131</v>
      </c>
      <c r="N1603" s="453" t="s">
        <v>5132</v>
      </c>
      <c r="O1603" s="160"/>
      <c r="P1603" s="160"/>
      <c r="Q1603" s="464" t="s">
        <v>5303</v>
      </c>
      <c r="R1603" s="159">
        <v>1</v>
      </c>
      <c r="S1603" s="159">
        <v>3</v>
      </c>
      <c r="T1603" s="159">
        <f t="shared" si="114"/>
        <v>3</v>
      </c>
      <c r="U1603" s="134" t="str">
        <f t="shared" si="115"/>
        <v>Katlanılabilir Riskler</v>
      </c>
      <c r="V1603" s="162"/>
      <c r="W1603" s="163" t="s">
        <v>136</v>
      </c>
    </row>
    <row r="1604" spans="1:23" ht="141">
      <c r="A1604" s="413">
        <v>2505</v>
      </c>
      <c r="B1604" s="77"/>
      <c r="C1604" s="467" t="s">
        <v>5305</v>
      </c>
      <c r="D1604" s="465" t="s">
        <v>26</v>
      </c>
      <c r="E1604" s="439" t="s">
        <v>4377</v>
      </c>
      <c r="F1604" s="433" t="s">
        <v>4380</v>
      </c>
      <c r="G1604" s="446" t="s">
        <v>4038</v>
      </c>
      <c r="H1604" s="414" t="s">
        <v>4381</v>
      </c>
      <c r="I1604" s="413">
        <v>3</v>
      </c>
      <c r="J1604" s="413">
        <v>4</v>
      </c>
      <c r="K1604" s="159">
        <f t="shared" si="113"/>
        <v>12</v>
      </c>
      <c r="L1604" s="139" t="str">
        <f t="shared" si="116"/>
        <v>Orta Risk</v>
      </c>
      <c r="M1604" s="459" t="s">
        <v>5133</v>
      </c>
      <c r="N1604" s="453" t="s">
        <v>5132</v>
      </c>
      <c r="O1604" s="160"/>
      <c r="P1604" s="160"/>
      <c r="Q1604" s="464" t="s">
        <v>5303</v>
      </c>
      <c r="R1604" s="159">
        <v>1</v>
      </c>
      <c r="S1604" s="159">
        <v>3</v>
      </c>
      <c r="T1604" s="159">
        <f t="shared" si="114"/>
        <v>3</v>
      </c>
      <c r="U1604" s="134" t="str">
        <f t="shared" si="115"/>
        <v>Katlanılabilir Riskler</v>
      </c>
      <c r="V1604" s="162"/>
      <c r="W1604" s="163" t="s">
        <v>136</v>
      </c>
    </row>
    <row r="1605" spans="1:23" ht="141">
      <c r="A1605" s="413">
        <v>2506</v>
      </c>
      <c r="B1605" s="77"/>
      <c r="C1605" s="467" t="s">
        <v>5305</v>
      </c>
      <c r="D1605" s="465" t="s">
        <v>26</v>
      </c>
      <c r="E1605" s="439" t="s">
        <v>4377</v>
      </c>
      <c r="F1605" s="433" t="s">
        <v>4382</v>
      </c>
      <c r="G1605" s="446" t="s">
        <v>4038</v>
      </c>
      <c r="H1605" s="414" t="s">
        <v>4381</v>
      </c>
      <c r="I1605" s="413">
        <v>3</v>
      </c>
      <c r="J1605" s="413">
        <v>4</v>
      </c>
      <c r="K1605" s="159">
        <f t="shared" si="113"/>
        <v>12</v>
      </c>
      <c r="L1605" s="139" t="str">
        <f t="shared" si="116"/>
        <v>Orta Risk</v>
      </c>
      <c r="M1605" s="459" t="s">
        <v>5134</v>
      </c>
      <c r="N1605" s="453" t="s">
        <v>5132</v>
      </c>
      <c r="O1605" s="160"/>
      <c r="P1605" s="160"/>
      <c r="Q1605" s="464" t="s">
        <v>5303</v>
      </c>
      <c r="R1605" s="159">
        <v>1</v>
      </c>
      <c r="S1605" s="159">
        <v>3</v>
      </c>
      <c r="T1605" s="159">
        <f t="shared" si="114"/>
        <v>3</v>
      </c>
      <c r="U1605" s="134" t="str">
        <f t="shared" si="115"/>
        <v>Katlanılabilir Riskler</v>
      </c>
      <c r="V1605" s="162"/>
      <c r="W1605" s="163" t="s">
        <v>136</v>
      </c>
    </row>
    <row r="1606" spans="1:23" ht="141">
      <c r="A1606" s="413">
        <v>2507</v>
      </c>
      <c r="B1606" s="77"/>
      <c r="C1606" s="467" t="s">
        <v>5305</v>
      </c>
      <c r="D1606" s="465" t="s">
        <v>26</v>
      </c>
      <c r="E1606" s="439" t="s">
        <v>4377</v>
      </c>
      <c r="F1606" s="433" t="s">
        <v>4383</v>
      </c>
      <c r="G1606" s="446" t="s">
        <v>4038</v>
      </c>
      <c r="H1606" s="414" t="s">
        <v>4381</v>
      </c>
      <c r="I1606" s="413">
        <v>3</v>
      </c>
      <c r="J1606" s="413">
        <v>4</v>
      </c>
      <c r="K1606" s="159">
        <f t="shared" si="113"/>
        <v>12</v>
      </c>
      <c r="L1606" s="139" t="str">
        <f t="shared" si="116"/>
        <v>Orta Risk</v>
      </c>
      <c r="M1606" s="459" t="s">
        <v>5135</v>
      </c>
      <c r="N1606" s="453" t="s">
        <v>5132</v>
      </c>
      <c r="O1606" s="160"/>
      <c r="P1606" s="160"/>
      <c r="Q1606" s="464" t="s">
        <v>5303</v>
      </c>
      <c r="R1606" s="159">
        <v>1</v>
      </c>
      <c r="S1606" s="159">
        <v>3</v>
      </c>
      <c r="T1606" s="159">
        <f t="shared" si="114"/>
        <v>3</v>
      </c>
      <c r="U1606" s="134" t="str">
        <f t="shared" si="115"/>
        <v>Katlanılabilir Riskler</v>
      </c>
      <c r="V1606" s="162"/>
      <c r="W1606" s="163" t="s">
        <v>136</v>
      </c>
    </row>
    <row r="1607" spans="1:23" ht="141">
      <c r="A1607" s="413">
        <v>2508</v>
      </c>
      <c r="B1607" s="77"/>
      <c r="C1607" s="467" t="s">
        <v>5305</v>
      </c>
      <c r="D1607" s="465" t="s">
        <v>26</v>
      </c>
      <c r="E1607" s="439" t="s">
        <v>4377</v>
      </c>
      <c r="F1607" s="433" t="s">
        <v>4384</v>
      </c>
      <c r="G1607" s="446" t="s">
        <v>4038</v>
      </c>
      <c r="H1607" s="414" t="s">
        <v>4381</v>
      </c>
      <c r="I1607" s="413">
        <v>3</v>
      </c>
      <c r="J1607" s="413">
        <v>4</v>
      </c>
      <c r="K1607" s="159">
        <f t="shared" si="113"/>
        <v>12</v>
      </c>
      <c r="L1607" s="139" t="str">
        <f t="shared" si="116"/>
        <v>Orta Risk</v>
      </c>
      <c r="M1607" s="459" t="s">
        <v>5136</v>
      </c>
      <c r="N1607" s="453" t="s">
        <v>5132</v>
      </c>
      <c r="O1607" s="160"/>
      <c r="P1607" s="160"/>
      <c r="Q1607" s="464" t="s">
        <v>5303</v>
      </c>
      <c r="R1607" s="159">
        <v>1</v>
      </c>
      <c r="S1607" s="159">
        <v>3</v>
      </c>
      <c r="T1607" s="159">
        <f t="shared" si="114"/>
        <v>3</v>
      </c>
      <c r="U1607" s="134" t="str">
        <f t="shared" si="115"/>
        <v>Katlanılabilir Riskler</v>
      </c>
      <c r="V1607" s="162"/>
      <c r="W1607" s="163" t="s">
        <v>136</v>
      </c>
    </row>
    <row r="1608" spans="1:23" ht="141">
      <c r="A1608" s="413">
        <v>2509</v>
      </c>
      <c r="B1608" s="77"/>
      <c r="C1608" s="467" t="s">
        <v>5305</v>
      </c>
      <c r="D1608" s="465" t="s">
        <v>26</v>
      </c>
      <c r="E1608" s="439" t="s">
        <v>4377</v>
      </c>
      <c r="F1608" s="433" t="s">
        <v>4385</v>
      </c>
      <c r="G1608" s="446" t="s">
        <v>4038</v>
      </c>
      <c r="H1608" s="414" t="s">
        <v>4386</v>
      </c>
      <c r="I1608" s="413">
        <v>2</v>
      </c>
      <c r="J1608" s="413">
        <v>4</v>
      </c>
      <c r="K1608" s="159">
        <f t="shared" si="113"/>
        <v>8</v>
      </c>
      <c r="L1608" s="139" t="str">
        <f t="shared" si="116"/>
        <v>Orta Risk</v>
      </c>
      <c r="M1608" s="459" t="s">
        <v>5137</v>
      </c>
      <c r="N1608" s="453" t="s">
        <v>5132</v>
      </c>
      <c r="O1608" s="160"/>
      <c r="P1608" s="160"/>
      <c r="Q1608" s="464" t="s">
        <v>5303</v>
      </c>
      <c r="R1608" s="159">
        <v>1</v>
      </c>
      <c r="S1608" s="159">
        <v>3</v>
      </c>
      <c r="T1608" s="159">
        <f t="shared" si="114"/>
        <v>3</v>
      </c>
      <c r="U1608" s="134" t="str">
        <f t="shared" si="115"/>
        <v>Katlanılabilir Riskler</v>
      </c>
      <c r="V1608" s="162"/>
      <c r="W1608" s="163" t="s">
        <v>136</v>
      </c>
    </row>
    <row r="1609" spans="1:23" ht="141">
      <c r="A1609" s="413">
        <v>2510</v>
      </c>
      <c r="B1609" s="77"/>
      <c r="C1609" s="467" t="s">
        <v>5305</v>
      </c>
      <c r="D1609" s="465" t="s">
        <v>26</v>
      </c>
      <c r="E1609" s="439" t="s">
        <v>4377</v>
      </c>
      <c r="F1609" s="433" t="s">
        <v>4387</v>
      </c>
      <c r="G1609" s="446" t="s">
        <v>4038</v>
      </c>
      <c r="H1609" s="414" t="s">
        <v>4388</v>
      </c>
      <c r="I1609" s="413">
        <v>3</v>
      </c>
      <c r="J1609" s="413">
        <v>4</v>
      </c>
      <c r="K1609" s="159">
        <f t="shared" si="113"/>
        <v>12</v>
      </c>
      <c r="L1609" s="139" t="str">
        <f t="shared" si="116"/>
        <v>Orta Risk</v>
      </c>
      <c r="M1609" s="459" t="s">
        <v>5138</v>
      </c>
      <c r="N1609" s="453" t="s">
        <v>5132</v>
      </c>
      <c r="O1609" s="160"/>
      <c r="P1609" s="160"/>
      <c r="Q1609" s="464" t="s">
        <v>5303</v>
      </c>
      <c r="R1609" s="159">
        <v>1</v>
      </c>
      <c r="S1609" s="159">
        <v>3</v>
      </c>
      <c r="T1609" s="159">
        <f t="shared" si="114"/>
        <v>3</v>
      </c>
      <c r="U1609" s="134" t="str">
        <f t="shared" si="115"/>
        <v>Katlanılabilir Riskler</v>
      </c>
      <c r="V1609" s="162"/>
      <c r="W1609" s="163" t="s">
        <v>136</v>
      </c>
    </row>
    <row r="1610" spans="1:23" ht="135">
      <c r="A1610" s="413">
        <v>2511</v>
      </c>
      <c r="B1610" s="77"/>
      <c r="C1610" s="467" t="s">
        <v>5305</v>
      </c>
      <c r="D1610" s="465" t="s">
        <v>26</v>
      </c>
      <c r="E1610" s="439" t="s">
        <v>4389</v>
      </c>
      <c r="F1610" s="433" t="s">
        <v>4390</v>
      </c>
      <c r="G1610" s="446" t="s">
        <v>4038</v>
      </c>
      <c r="H1610" s="414" t="s">
        <v>4391</v>
      </c>
      <c r="I1610" s="413">
        <v>2</v>
      </c>
      <c r="J1610" s="413">
        <v>4</v>
      </c>
      <c r="K1610" s="159">
        <f t="shared" si="113"/>
        <v>8</v>
      </c>
      <c r="L1610" s="139" t="str">
        <f t="shared" si="116"/>
        <v>Orta Risk</v>
      </c>
      <c r="M1610" s="459" t="s">
        <v>5139</v>
      </c>
      <c r="N1610" s="453" t="s">
        <v>5021</v>
      </c>
      <c r="O1610" s="160"/>
      <c r="P1610" s="160"/>
      <c r="Q1610" s="464" t="s">
        <v>5303</v>
      </c>
      <c r="R1610" s="159">
        <v>1</v>
      </c>
      <c r="S1610" s="159">
        <v>3</v>
      </c>
      <c r="T1610" s="159">
        <f t="shared" si="114"/>
        <v>3</v>
      </c>
      <c r="U1610" s="134" t="str">
        <f t="shared" si="115"/>
        <v>Katlanılabilir Riskler</v>
      </c>
      <c r="V1610" s="162"/>
      <c r="W1610" s="163" t="s">
        <v>136</v>
      </c>
    </row>
    <row r="1611" spans="1:23" ht="135">
      <c r="A1611" s="413">
        <v>2512</v>
      </c>
      <c r="B1611" s="77"/>
      <c r="C1611" s="467" t="s">
        <v>5305</v>
      </c>
      <c r="D1611" s="465" t="s">
        <v>26</v>
      </c>
      <c r="E1611" s="439" t="s">
        <v>4389</v>
      </c>
      <c r="F1611" s="433" t="s">
        <v>4392</v>
      </c>
      <c r="G1611" s="446" t="s">
        <v>4038</v>
      </c>
      <c r="H1611" s="414" t="s">
        <v>4364</v>
      </c>
      <c r="I1611" s="413">
        <v>3</v>
      </c>
      <c r="J1611" s="413">
        <v>5</v>
      </c>
      <c r="K1611" s="159">
        <f t="shared" si="113"/>
        <v>15</v>
      </c>
      <c r="L1611" s="139" t="str">
        <f t="shared" si="116"/>
        <v>Yüksek Seviye</v>
      </c>
      <c r="M1611" s="459" t="s">
        <v>5140</v>
      </c>
      <c r="N1611" s="453" t="s">
        <v>5021</v>
      </c>
      <c r="O1611" s="160"/>
      <c r="P1611" s="160"/>
      <c r="Q1611" s="464" t="s">
        <v>5303</v>
      </c>
      <c r="R1611" s="159">
        <v>1</v>
      </c>
      <c r="S1611" s="159">
        <v>3</v>
      </c>
      <c r="T1611" s="159">
        <f t="shared" si="114"/>
        <v>3</v>
      </c>
      <c r="U1611" s="134" t="str">
        <f t="shared" si="115"/>
        <v>Katlanılabilir Riskler</v>
      </c>
      <c r="V1611" s="162"/>
      <c r="W1611" s="163" t="s">
        <v>136</v>
      </c>
    </row>
    <row r="1612" spans="1:23" ht="135">
      <c r="A1612" s="413">
        <v>2513</v>
      </c>
      <c r="B1612" s="77"/>
      <c r="C1612" s="467" t="s">
        <v>5305</v>
      </c>
      <c r="D1612" s="465" t="s">
        <v>26</v>
      </c>
      <c r="E1612" s="439" t="s">
        <v>4389</v>
      </c>
      <c r="F1612" s="433" t="s">
        <v>4393</v>
      </c>
      <c r="G1612" s="446" t="s">
        <v>4038</v>
      </c>
      <c r="H1612" s="414" t="s">
        <v>4394</v>
      </c>
      <c r="I1612" s="413">
        <v>3</v>
      </c>
      <c r="J1612" s="413">
        <v>4</v>
      </c>
      <c r="K1612" s="159">
        <f t="shared" si="113"/>
        <v>12</v>
      </c>
      <c r="L1612" s="139" t="str">
        <f t="shared" si="116"/>
        <v>Orta Risk</v>
      </c>
      <c r="M1612" s="459" t="s">
        <v>5141</v>
      </c>
      <c r="N1612" s="453" t="s">
        <v>4656</v>
      </c>
      <c r="O1612" s="160"/>
      <c r="P1612" s="160"/>
      <c r="Q1612" s="464" t="s">
        <v>5303</v>
      </c>
      <c r="R1612" s="159">
        <v>1</v>
      </c>
      <c r="S1612" s="159">
        <v>3</v>
      </c>
      <c r="T1612" s="159">
        <f t="shared" si="114"/>
        <v>3</v>
      </c>
      <c r="U1612" s="134" t="str">
        <f t="shared" si="115"/>
        <v>Katlanılabilir Riskler</v>
      </c>
      <c r="V1612" s="162"/>
      <c r="W1612" s="163" t="s">
        <v>136</v>
      </c>
    </row>
    <row r="1613" spans="1:23" ht="135">
      <c r="A1613" s="413">
        <v>2514</v>
      </c>
      <c r="B1613" s="77"/>
      <c r="C1613" s="467" t="s">
        <v>5305</v>
      </c>
      <c r="D1613" s="465" t="s">
        <v>26</v>
      </c>
      <c r="E1613" s="439" t="s">
        <v>4389</v>
      </c>
      <c r="F1613" s="433" t="s">
        <v>4395</v>
      </c>
      <c r="G1613" s="446" t="s">
        <v>4038</v>
      </c>
      <c r="H1613" s="414" t="s">
        <v>4396</v>
      </c>
      <c r="I1613" s="413">
        <v>3</v>
      </c>
      <c r="J1613" s="413">
        <v>5</v>
      </c>
      <c r="K1613" s="159">
        <f t="shared" si="113"/>
        <v>15</v>
      </c>
      <c r="L1613" s="139" t="str">
        <f t="shared" si="116"/>
        <v>Yüksek Seviye</v>
      </c>
      <c r="M1613" s="459" t="s">
        <v>5142</v>
      </c>
      <c r="N1613" s="453" t="s">
        <v>4706</v>
      </c>
      <c r="O1613" s="160"/>
      <c r="P1613" s="160"/>
      <c r="Q1613" s="464" t="s">
        <v>5303</v>
      </c>
      <c r="R1613" s="159">
        <v>1</v>
      </c>
      <c r="S1613" s="159">
        <v>3</v>
      </c>
      <c r="T1613" s="159">
        <f t="shared" si="114"/>
        <v>3</v>
      </c>
      <c r="U1613" s="134" t="str">
        <f t="shared" si="115"/>
        <v>Katlanılabilir Riskler</v>
      </c>
      <c r="V1613" s="162"/>
      <c r="W1613" s="163" t="s">
        <v>136</v>
      </c>
    </row>
    <row r="1614" spans="1:23" ht="135">
      <c r="A1614" s="413">
        <v>2515</v>
      </c>
      <c r="B1614" s="77"/>
      <c r="C1614" s="467" t="s">
        <v>5305</v>
      </c>
      <c r="D1614" s="465" t="s">
        <v>26</v>
      </c>
      <c r="E1614" s="439" t="s">
        <v>4389</v>
      </c>
      <c r="F1614" s="433" t="s">
        <v>4397</v>
      </c>
      <c r="G1614" s="446" t="s">
        <v>4038</v>
      </c>
      <c r="H1614" s="414" t="s">
        <v>4396</v>
      </c>
      <c r="I1614" s="413">
        <v>3</v>
      </c>
      <c r="J1614" s="413">
        <v>5</v>
      </c>
      <c r="K1614" s="159">
        <f t="shared" si="113"/>
        <v>15</v>
      </c>
      <c r="L1614" s="139" t="str">
        <f t="shared" si="116"/>
        <v>Yüksek Seviye</v>
      </c>
      <c r="M1614" s="459" t="s">
        <v>5143</v>
      </c>
      <c r="N1614" s="453" t="s">
        <v>4706</v>
      </c>
      <c r="O1614" s="160"/>
      <c r="P1614" s="160"/>
      <c r="Q1614" s="464" t="s">
        <v>5303</v>
      </c>
      <c r="R1614" s="159">
        <v>1</v>
      </c>
      <c r="S1614" s="159">
        <v>3</v>
      </c>
      <c r="T1614" s="159">
        <f t="shared" si="114"/>
        <v>3</v>
      </c>
      <c r="U1614" s="134" t="str">
        <f t="shared" si="115"/>
        <v>Katlanılabilir Riskler</v>
      </c>
      <c r="V1614" s="162"/>
      <c r="W1614" s="163" t="s">
        <v>136</v>
      </c>
    </row>
    <row r="1615" spans="1:23" ht="135">
      <c r="A1615" s="413">
        <v>2516</v>
      </c>
      <c r="B1615" s="77"/>
      <c r="C1615" s="467" t="s">
        <v>5305</v>
      </c>
      <c r="D1615" s="465" t="s">
        <v>26</v>
      </c>
      <c r="E1615" s="439" t="s">
        <v>4389</v>
      </c>
      <c r="F1615" s="433" t="s">
        <v>4398</v>
      </c>
      <c r="G1615" s="446" t="s">
        <v>4038</v>
      </c>
      <c r="H1615" s="414" t="s">
        <v>4316</v>
      </c>
      <c r="I1615" s="413">
        <v>3</v>
      </c>
      <c r="J1615" s="413">
        <v>5</v>
      </c>
      <c r="K1615" s="159">
        <f t="shared" si="113"/>
        <v>15</v>
      </c>
      <c r="L1615" s="139" t="str">
        <f t="shared" si="116"/>
        <v>Yüksek Seviye</v>
      </c>
      <c r="M1615" s="459" t="s">
        <v>5144</v>
      </c>
      <c r="N1615" s="453" t="s">
        <v>4706</v>
      </c>
      <c r="O1615" s="160"/>
      <c r="P1615" s="160"/>
      <c r="Q1615" s="464" t="s">
        <v>5303</v>
      </c>
      <c r="R1615" s="159">
        <v>1</v>
      </c>
      <c r="S1615" s="159">
        <v>3</v>
      </c>
      <c r="T1615" s="159">
        <f t="shared" si="114"/>
        <v>3</v>
      </c>
      <c r="U1615" s="134" t="str">
        <f t="shared" si="115"/>
        <v>Katlanılabilir Riskler</v>
      </c>
      <c r="V1615" s="162"/>
      <c r="W1615" s="163" t="s">
        <v>136</v>
      </c>
    </row>
    <row r="1616" spans="1:23" ht="135">
      <c r="A1616" s="413">
        <v>2517</v>
      </c>
      <c r="B1616" s="77"/>
      <c r="C1616" s="467" t="s">
        <v>5305</v>
      </c>
      <c r="D1616" s="465" t="s">
        <v>26</v>
      </c>
      <c r="E1616" s="439" t="s">
        <v>4389</v>
      </c>
      <c r="F1616" s="433" t="s">
        <v>4399</v>
      </c>
      <c r="G1616" s="446" t="s">
        <v>4038</v>
      </c>
      <c r="H1616" s="414" t="s">
        <v>4400</v>
      </c>
      <c r="I1616" s="413">
        <v>2</v>
      </c>
      <c r="J1616" s="413">
        <v>4</v>
      </c>
      <c r="K1616" s="159">
        <f t="shared" si="113"/>
        <v>8</v>
      </c>
      <c r="L1616" s="139" t="str">
        <f t="shared" si="116"/>
        <v>Orta Risk</v>
      </c>
      <c r="M1616" s="459" t="s">
        <v>5145</v>
      </c>
      <c r="N1616" s="453" t="s">
        <v>4706</v>
      </c>
      <c r="O1616" s="160"/>
      <c r="P1616" s="160"/>
      <c r="Q1616" s="464" t="s">
        <v>5303</v>
      </c>
      <c r="R1616" s="159">
        <v>1</v>
      </c>
      <c r="S1616" s="159">
        <v>3</v>
      </c>
      <c r="T1616" s="159">
        <f t="shared" si="114"/>
        <v>3</v>
      </c>
      <c r="U1616" s="134" t="str">
        <f t="shared" si="115"/>
        <v>Katlanılabilir Riskler</v>
      </c>
      <c r="V1616" s="162"/>
      <c r="W1616" s="163" t="s">
        <v>136</v>
      </c>
    </row>
    <row r="1617" spans="1:23" ht="135">
      <c r="A1617" s="413">
        <v>2518</v>
      </c>
      <c r="B1617" s="77"/>
      <c r="C1617" s="467" t="s">
        <v>5305</v>
      </c>
      <c r="D1617" s="465" t="s">
        <v>26</v>
      </c>
      <c r="E1617" s="439" t="s">
        <v>4389</v>
      </c>
      <c r="F1617" s="433" t="s">
        <v>4401</v>
      </c>
      <c r="G1617" s="446" t="s">
        <v>4038</v>
      </c>
      <c r="H1617" s="414" t="s">
        <v>4402</v>
      </c>
      <c r="I1617" s="413">
        <v>2</v>
      </c>
      <c r="J1617" s="413">
        <v>4</v>
      </c>
      <c r="K1617" s="159">
        <f t="shared" si="113"/>
        <v>8</v>
      </c>
      <c r="L1617" s="139" t="str">
        <f t="shared" si="116"/>
        <v>Orta Risk</v>
      </c>
      <c r="M1617" s="459" t="s">
        <v>5146</v>
      </c>
      <c r="N1617" s="453" t="s">
        <v>4706</v>
      </c>
      <c r="O1617" s="160"/>
      <c r="P1617" s="160"/>
      <c r="Q1617" s="464" t="s">
        <v>5303</v>
      </c>
      <c r="R1617" s="159">
        <v>1</v>
      </c>
      <c r="S1617" s="159">
        <v>3</v>
      </c>
      <c r="T1617" s="159">
        <f t="shared" si="114"/>
        <v>3</v>
      </c>
      <c r="U1617" s="134" t="str">
        <f t="shared" si="115"/>
        <v>Katlanılabilir Riskler</v>
      </c>
      <c r="V1617" s="162"/>
      <c r="W1617" s="163" t="s">
        <v>136</v>
      </c>
    </row>
    <row r="1618" spans="1:23" ht="135">
      <c r="A1618" s="413">
        <v>2519</v>
      </c>
      <c r="B1618" s="77"/>
      <c r="C1618" s="467" t="s">
        <v>5305</v>
      </c>
      <c r="D1618" s="465" t="s">
        <v>26</v>
      </c>
      <c r="E1618" s="439" t="s">
        <v>4389</v>
      </c>
      <c r="F1618" s="433" t="s">
        <v>4403</v>
      </c>
      <c r="G1618" s="446" t="s">
        <v>4038</v>
      </c>
      <c r="H1618" s="414" t="s">
        <v>4400</v>
      </c>
      <c r="I1618" s="413">
        <v>2</v>
      </c>
      <c r="J1618" s="413">
        <v>4</v>
      </c>
      <c r="K1618" s="159">
        <f t="shared" si="113"/>
        <v>8</v>
      </c>
      <c r="L1618" s="139" t="str">
        <f t="shared" si="116"/>
        <v>Orta Risk</v>
      </c>
      <c r="M1618" s="459" t="s">
        <v>5147</v>
      </c>
      <c r="N1618" s="453" t="s">
        <v>4706</v>
      </c>
      <c r="O1618" s="160"/>
      <c r="P1618" s="160"/>
      <c r="Q1618" s="464" t="s">
        <v>5303</v>
      </c>
      <c r="R1618" s="159">
        <v>1</v>
      </c>
      <c r="S1618" s="159">
        <v>3</v>
      </c>
      <c r="T1618" s="159">
        <f t="shared" si="114"/>
        <v>3</v>
      </c>
      <c r="U1618" s="134" t="str">
        <f t="shared" si="115"/>
        <v>Katlanılabilir Riskler</v>
      </c>
      <c r="V1618" s="162"/>
      <c r="W1618" s="163" t="s">
        <v>136</v>
      </c>
    </row>
    <row r="1619" spans="1:23" ht="135">
      <c r="A1619" s="413">
        <v>2520</v>
      </c>
      <c r="B1619" s="77"/>
      <c r="C1619" s="467" t="s">
        <v>5305</v>
      </c>
      <c r="D1619" s="465" t="s">
        <v>26</v>
      </c>
      <c r="E1619" s="439" t="s">
        <v>4389</v>
      </c>
      <c r="F1619" s="433" t="s">
        <v>4404</v>
      </c>
      <c r="G1619" s="446" t="s">
        <v>4038</v>
      </c>
      <c r="H1619" s="414" t="s">
        <v>4405</v>
      </c>
      <c r="I1619" s="413">
        <v>3</v>
      </c>
      <c r="J1619" s="413">
        <v>5</v>
      </c>
      <c r="K1619" s="159">
        <f t="shared" si="113"/>
        <v>15</v>
      </c>
      <c r="L1619" s="139" t="str">
        <f t="shared" si="116"/>
        <v>Yüksek Seviye</v>
      </c>
      <c r="M1619" s="459" t="s">
        <v>5148</v>
      </c>
      <c r="N1619" s="453" t="s">
        <v>4706</v>
      </c>
      <c r="O1619" s="160"/>
      <c r="P1619" s="160"/>
      <c r="Q1619" s="464" t="s">
        <v>5303</v>
      </c>
      <c r="R1619" s="159">
        <v>1</v>
      </c>
      <c r="S1619" s="159">
        <v>3</v>
      </c>
      <c r="T1619" s="159">
        <f t="shared" si="114"/>
        <v>3</v>
      </c>
      <c r="U1619" s="134" t="str">
        <f t="shared" si="115"/>
        <v>Katlanılabilir Riskler</v>
      </c>
      <c r="V1619" s="162"/>
      <c r="W1619" s="163" t="s">
        <v>136</v>
      </c>
    </row>
    <row r="1620" spans="1:23" ht="135">
      <c r="A1620" s="413">
        <v>2521</v>
      </c>
      <c r="B1620" s="77"/>
      <c r="C1620" s="467" t="s">
        <v>5305</v>
      </c>
      <c r="D1620" s="465" t="s">
        <v>26</v>
      </c>
      <c r="E1620" s="439" t="s">
        <v>4389</v>
      </c>
      <c r="F1620" s="433" t="s">
        <v>4406</v>
      </c>
      <c r="G1620" s="446" t="s">
        <v>4038</v>
      </c>
      <c r="H1620" s="414" t="s">
        <v>4407</v>
      </c>
      <c r="I1620" s="413">
        <v>2</v>
      </c>
      <c r="J1620" s="413">
        <v>5</v>
      </c>
      <c r="K1620" s="159">
        <f t="shared" si="113"/>
        <v>10</v>
      </c>
      <c r="L1620" s="139" t="str">
        <f t="shared" si="116"/>
        <v>Orta Risk</v>
      </c>
      <c r="M1620" s="459" t="s">
        <v>5149</v>
      </c>
      <c r="N1620" s="453" t="s">
        <v>4706</v>
      </c>
      <c r="O1620" s="160"/>
      <c r="P1620" s="160"/>
      <c r="Q1620" s="464" t="s">
        <v>5303</v>
      </c>
      <c r="R1620" s="159">
        <v>1</v>
      </c>
      <c r="S1620" s="159">
        <v>3</v>
      </c>
      <c r="T1620" s="159">
        <f t="shared" si="114"/>
        <v>3</v>
      </c>
      <c r="U1620" s="134" t="str">
        <f t="shared" si="115"/>
        <v>Katlanılabilir Riskler</v>
      </c>
      <c r="V1620" s="162"/>
      <c r="W1620" s="163" t="s">
        <v>136</v>
      </c>
    </row>
    <row r="1621" spans="1:23" ht="135">
      <c r="A1621" s="413">
        <v>2522</v>
      </c>
      <c r="B1621" s="77"/>
      <c r="C1621" s="467" t="s">
        <v>5305</v>
      </c>
      <c r="D1621" s="465" t="s">
        <v>26</v>
      </c>
      <c r="E1621" s="439" t="s">
        <v>4408</v>
      </c>
      <c r="F1621" s="433" t="s">
        <v>4409</v>
      </c>
      <c r="G1621" s="446" t="s">
        <v>4038</v>
      </c>
      <c r="H1621" s="414" t="s">
        <v>4405</v>
      </c>
      <c r="I1621" s="413">
        <v>2</v>
      </c>
      <c r="J1621" s="413">
        <v>5</v>
      </c>
      <c r="K1621" s="159">
        <f t="shared" si="113"/>
        <v>10</v>
      </c>
      <c r="L1621" s="139" t="str">
        <f t="shared" si="116"/>
        <v>Orta Risk</v>
      </c>
      <c r="M1621" s="459" t="s">
        <v>5150</v>
      </c>
      <c r="N1621" s="453" t="s">
        <v>4706</v>
      </c>
      <c r="O1621" s="160"/>
      <c r="P1621" s="160"/>
      <c r="Q1621" s="464" t="s">
        <v>5303</v>
      </c>
      <c r="R1621" s="159">
        <v>1</v>
      </c>
      <c r="S1621" s="159">
        <v>3</v>
      </c>
      <c r="T1621" s="159">
        <f t="shared" si="114"/>
        <v>3</v>
      </c>
      <c r="U1621" s="134" t="str">
        <f t="shared" si="115"/>
        <v>Katlanılabilir Riskler</v>
      </c>
      <c r="V1621" s="162"/>
      <c r="W1621" s="163" t="s">
        <v>136</v>
      </c>
    </row>
    <row r="1622" spans="1:23" ht="135">
      <c r="A1622" s="413">
        <v>2523</v>
      </c>
      <c r="B1622" s="77"/>
      <c r="C1622" s="467" t="s">
        <v>5305</v>
      </c>
      <c r="D1622" s="465" t="s">
        <v>26</v>
      </c>
      <c r="E1622" s="439" t="s">
        <v>4408</v>
      </c>
      <c r="F1622" s="433" t="s">
        <v>4410</v>
      </c>
      <c r="G1622" s="446" t="s">
        <v>4038</v>
      </c>
      <c r="H1622" s="414" t="s">
        <v>4296</v>
      </c>
      <c r="I1622" s="413">
        <v>2</v>
      </c>
      <c r="J1622" s="413">
        <v>2</v>
      </c>
      <c r="K1622" s="159">
        <f t="shared" ref="K1622:K1685" si="117">I1622*J1622</f>
        <v>4</v>
      </c>
      <c r="L1622" s="139" t="str">
        <f t="shared" si="116"/>
        <v>Düşük Risk</v>
      </c>
      <c r="M1622" s="459" t="s">
        <v>5151</v>
      </c>
      <c r="N1622" s="453" t="s">
        <v>4706</v>
      </c>
      <c r="O1622" s="160"/>
      <c r="P1622" s="160"/>
      <c r="Q1622" s="464" t="s">
        <v>5303</v>
      </c>
      <c r="R1622" s="159">
        <v>1</v>
      </c>
      <c r="S1622" s="159">
        <v>3</v>
      </c>
      <c r="T1622" s="159">
        <f t="shared" si="114"/>
        <v>3</v>
      </c>
      <c r="U1622" s="134" t="str">
        <f t="shared" si="115"/>
        <v>Katlanılabilir Riskler</v>
      </c>
      <c r="V1622" s="162"/>
      <c r="W1622" s="163" t="s">
        <v>136</v>
      </c>
    </row>
    <row r="1623" spans="1:23" ht="135">
      <c r="A1623" s="413">
        <v>2524</v>
      </c>
      <c r="B1623" s="77"/>
      <c r="C1623" s="467" t="s">
        <v>5305</v>
      </c>
      <c r="D1623" s="465" t="s">
        <v>26</v>
      </c>
      <c r="E1623" s="439" t="s">
        <v>4408</v>
      </c>
      <c r="F1623" s="433" t="s">
        <v>4411</v>
      </c>
      <c r="G1623" s="446" t="s">
        <v>4038</v>
      </c>
      <c r="H1623" s="414" t="s">
        <v>4296</v>
      </c>
      <c r="I1623" s="413">
        <v>2</v>
      </c>
      <c r="J1623" s="413">
        <v>2</v>
      </c>
      <c r="K1623" s="159">
        <f t="shared" si="117"/>
        <v>4</v>
      </c>
      <c r="L1623" s="139" t="str">
        <f t="shared" si="116"/>
        <v>Düşük Risk</v>
      </c>
      <c r="M1623" s="459" t="s">
        <v>5152</v>
      </c>
      <c r="N1623" s="453" t="s">
        <v>4706</v>
      </c>
      <c r="O1623" s="160"/>
      <c r="P1623" s="160"/>
      <c r="Q1623" s="464" t="s">
        <v>5303</v>
      </c>
      <c r="R1623" s="159">
        <v>1</v>
      </c>
      <c r="S1623" s="159">
        <v>3</v>
      </c>
      <c r="T1623" s="159">
        <f t="shared" si="114"/>
        <v>3</v>
      </c>
      <c r="U1623" s="134" t="str">
        <f t="shared" si="115"/>
        <v>Katlanılabilir Riskler</v>
      </c>
      <c r="V1623" s="162"/>
      <c r="W1623" s="163" t="s">
        <v>136</v>
      </c>
    </row>
    <row r="1624" spans="1:23" ht="135">
      <c r="A1624" s="413">
        <v>2525</v>
      </c>
      <c r="B1624" s="77"/>
      <c r="C1624" s="467" t="s">
        <v>5305</v>
      </c>
      <c r="D1624" s="465" t="s">
        <v>26</v>
      </c>
      <c r="E1624" s="439" t="s">
        <v>4408</v>
      </c>
      <c r="F1624" s="433" t="s">
        <v>4412</v>
      </c>
      <c r="G1624" s="446" t="s">
        <v>4038</v>
      </c>
      <c r="H1624" s="414" t="s">
        <v>4413</v>
      </c>
      <c r="I1624" s="413">
        <v>2</v>
      </c>
      <c r="J1624" s="413">
        <v>4</v>
      </c>
      <c r="K1624" s="159">
        <f t="shared" si="117"/>
        <v>8</v>
      </c>
      <c r="L1624" s="139" t="str">
        <f t="shared" si="116"/>
        <v>Orta Risk</v>
      </c>
      <c r="M1624" s="459" t="s">
        <v>5153</v>
      </c>
      <c r="N1624" s="453" t="s">
        <v>4706</v>
      </c>
      <c r="O1624" s="160"/>
      <c r="P1624" s="160"/>
      <c r="Q1624" s="464" t="s">
        <v>5303</v>
      </c>
      <c r="R1624" s="159">
        <v>1</v>
      </c>
      <c r="S1624" s="159">
        <v>3</v>
      </c>
      <c r="T1624" s="159">
        <f t="shared" si="114"/>
        <v>3</v>
      </c>
      <c r="U1624" s="134" t="str">
        <f t="shared" si="115"/>
        <v>Katlanılabilir Riskler</v>
      </c>
      <c r="V1624" s="162"/>
      <c r="W1624" s="163" t="s">
        <v>136</v>
      </c>
    </row>
    <row r="1625" spans="1:23" ht="135">
      <c r="A1625" s="413">
        <v>2526</v>
      </c>
      <c r="B1625" s="77"/>
      <c r="C1625" s="467" t="s">
        <v>5305</v>
      </c>
      <c r="D1625" s="465" t="s">
        <v>26</v>
      </c>
      <c r="E1625" s="439" t="s">
        <v>4408</v>
      </c>
      <c r="F1625" s="433" t="s">
        <v>4414</v>
      </c>
      <c r="G1625" s="446" t="s">
        <v>4038</v>
      </c>
      <c r="H1625" s="414" t="s">
        <v>4415</v>
      </c>
      <c r="I1625" s="419">
        <v>2</v>
      </c>
      <c r="J1625" s="419">
        <v>4</v>
      </c>
      <c r="K1625" s="159">
        <f t="shared" si="117"/>
        <v>8</v>
      </c>
      <c r="L1625" s="139" t="str">
        <f t="shared" si="116"/>
        <v>Orta Risk</v>
      </c>
      <c r="M1625" s="459" t="s">
        <v>5154</v>
      </c>
      <c r="N1625" s="453" t="s">
        <v>4706</v>
      </c>
      <c r="O1625" s="160"/>
      <c r="P1625" s="160"/>
      <c r="Q1625" s="464" t="s">
        <v>5303</v>
      </c>
      <c r="R1625" s="159">
        <v>1</v>
      </c>
      <c r="S1625" s="159">
        <v>3</v>
      </c>
      <c r="T1625" s="159">
        <f t="shared" si="114"/>
        <v>3</v>
      </c>
      <c r="U1625" s="134" t="str">
        <f t="shared" si="115"/>
        <v>Katlanılabilir Riskler</v>
      </c>
      <c r="V1625" s="162"/>
      <c r="W1625" s="163" t="s">
        <v>136</v>
      </c>
    </row>
    <row r="1626" spans="1:23" ht="165">
      <c r="A1626" s="413">
        <v>2527</v>
      </c>
      <c r="B1626" s="77"/>
      <c r="C1626" s="467" t="s">
        <v>5305</v>
      </c>
      <c r="D1626" s="465" t="s">
        <v>26</v>
      </c>
      <c r="E1626" s="439" t="s">
        <v>4408</v>
      </c>
      <c r="F1626" s="433" t="s">
        <v>4416</v>
      </c>
      <c r="G1626" s="446" t="s">
        <v>4038</v>
      </c>
      <c r="H1626" s="414" t="s">
        <v>4417</v>
      </c>
      <c r="I1626" s="413">
        <v>2</v>
      </c>
      <c r="J1626" s="413">
        <v>4</v>
      </c>
      <c r="K1626" s="159">
        <f t="shared" si="117"/>
        <v>8</v>
      </c>
      <c r="L1626" s="139" t="str">
        <f t="shared" si="116"/>
        <v>Orta Risk</v>
      </c>
      <c r="M1626" s="459" t="s">
        <v>5155</v>
      </c>
      <c r="N1626" s="453" t="s">
        <v>4706</v>
      </c>
      <c r="O1626" s="160"/>
      <c r="P1626" s="160"/>
      <c r="Q1626" s="464" t="s">
        <v>5303</v>
      </c>
      <c r="R1626" s="159">
        <v>1</v>
      </c>
      <c r="S1626" s="159">
        <v>3</v>
      </c>
      <c r="T1626" s="159">
        <f t="shared" si="114"/>
        <v>3</v>
      </c>
      <c r="U1626" s="134" t="str">
        <f t="shared" si="115"/>
        <v>Katlanılabilir Riskler</v>
      </c>
      <c r="V1626" s="162"/>
      <c r="W1626" s="163" t="s">
        <v>136</v>
      </c>
    </row>
    <row r="1627" spans="1:23" ht="135">
      <c r="A1627" s="413">
        <v>2528</v>
      </c>
      <c r="B1627" s="77"/>
      <c r="C1627" s="467" t="s">
        <v>5305</v>
      </c>
      <c r="D1627" s="465" t="s">
        <v>26</v>
      </c>
      <c r="E1627" s="439" t="s">
        <v>4408</v>
      </c>
      <c r="F1627" s="433" t="s">
        <v>4418</v>
      </c>
      <c r="G1627" s="446" t="s">
        <v>4038</v>
      </c>
      <c r="H1627" s="414" t="s">
        <v>4419</v>
      </c>
      <c r="I1627" s="413">
        <v>3</v>
      </c>
      <c r="J1627" s="413">
        <v>4</v>
      </c>
      <c r="K1627" s="159">
        <f t="shared" si="117"/>
        <v>12</v>
      </c>
      <c r="L1627" s="139" t="str">
        <f t="shared" si="116"/>
        <v>Orta Risk</v>
      </c>
      <c r="M1627" s="459" t="s">
        <v>5156</v>
      </c>
      <c r="N1627" s="453" t="s">
        <v>4706</v>
      </c>
      <c r="O1627" s="160"/>
      <c r="P1627" s="160"/>
      <c r="Q1627" s="464" t="s">
        <v>5303</v>
      </c>
      <c r="R1627" s="159">
        <v>1</v>
      </c>
      <c r="S1627" s="159">
        <v>3</v>
      </c>
      <c r="T1627" s="159">
        <f t="shared" si="114"/>
        <v>3</v>
      </c>
      <c r="U1627" s="134" t="str">
        <f t="shared" si="115"/>
        <v>Katlanılabilir Riskler</v>
      </c>
      <c r="V1627" s="162"/>
      <c r="W1627" s="163" t="s">
        <v>136</v>
      </c>
    </row>
    <row r="1628" spans="1:23" ht="135">
      <c r="A1628" s="413">
        <v>2529</v>
      </c>
      <c r="B1628" s="77"/>
      <c r="C1628" s="467" t="s">
        <v>5305</v>
      </c>
      <c r="D1628" s="465" t="s">
        <v>26</v>
      </c>
      <c r="E1628" s="439" t="s">
        <v>4408</v>
      </c>
      <c r="F1628" s="433" t="s">
        <v>4420</v>
      </c>
      <c r="G1628" s="446" t="s">
        <v>4038</v>
      </c>
      <c r="H1628" s="414" t="s">
        <v>4421</v>
      </c>
      <c r="I1628" s="413">
        <v>3</v>
      </c>
      <c r="J1628" s="413">
        <v>4</v>
      </c>
      <c r="K1628" s="159">
        <f t="shared" si="117"/>
        <v>12</v>
      </c>
      <c r="L1628" s="139" t="str">
        <f t="shared" si="116"/>
        <v>Orta Risk</v>
      </c>
      <c r="M1628" s="459" t="s">
        <v>5157</v>
      </c>
      <c r="N1628" s="453" t="s">
        <v>4706</v>
      </c>
      <c r="O1628" s="160"/>
      <c r="P1628" s="160"/>
      <c r="Q1628" s="464" t="s">
        <v>5303</v>
      </c>
      <c r="R1628" s="159">
        <v>1</v>
      </c>
      <c r="S1628" s="159">
        <v>3</v>
      </c>
      <c r="T1628" s="159">
        <f t="shared" si="114"/>
        <v>3</v>
      </c>
      <c r="U1628" s="134" t="str">
        <f t="shared" si="115"/>
        <v>Katlanılabilir Riskler</v>
      </c>
      <c r="V1628" s="162"/>
      <c r="W1628" s="163" t="s">
        <v>136</v>
      </c>
    </row>
    <row r="1629" spans="1:23" ht="165">
      <c r="A1629" s="413">
        <v>2530</v>
      </c>
      <c r="B1629" s="77"/>
      <c r="C1629" s="467" t="s">
        <v>5305</v>
      </c>
      <c r="D1629" s="465" t="s">
        <v>26</v>
      </c>
      <c r="E1629" s="439" t="s">
        <v>4422</v>
      </c>
      <c r="F1629" s="433" t="s">
        <v>4423</v>
      </c>
      <c r="G1629" s="446" t="s">
        <v>4038</v>
      </c>
      <c r="H1629" s="414" t="s">
        <v>4272</v>
      </c>
      <c r="I1629" s="413">
        <v>4</v>
      </c>
      <c r="J1629" s="413">
        <v>2</v>
      </c>
      <c r="K1629" s="159">
        <f t="shared" si="117"/>
        <v>8</v>
      </c>
      <c r="L1629" s="139" t="str">
        <f t="shared" si="116"/>
        <v>Orta Risk</v>
      </c>
      <c r="M1629" s="459" t="s">
        <v>5158</v>
      </c>
      <c r="N1629" s="453" t="s">
        <v>4814</v>
      </c>
      <c r="O1629" s="160"/>
      <c r="P1629" s="160"/>
      <c r="Q1629" s="464" t="s">
        <v>5303</v>
      </c>
      <c r="R1629" s="159">
        <v>1</v>
      </c>
      <c r="S1629" s="159">
        <v>3</v>
      </c>
      <c r="T1629" s="159">
        <f t="shared" si="114"/>
        <v>3</v>
      </c>
      <c r="U1629" s="134" t="str">
        <f t="shared" si="115"/>
        <v>Katlanılabilir Riskler</v>
      </c>
      <c r="V1629" s="162"/>
      <c r="W1629" s="163" t="s">
        <v>136</v>
      </c>
    </row>
    <row r="1630" spans="1:23" ht="146.25">
      <c r="A1630" s="413">
        <v>2531</v>
      </c>
      <c r="B1630" s="77"/>
      <c r="C1630" s="467" t="s">
        <v>5305</v>
      </c>
      <c r="D1630" s="465" t="s">
        <v>26</v>
      </c>
      <c r="E1630" s="439" t="s">
        <v>4424</v>
      </c>
      <c r="F1630" s="433" t="s">
        <v>459</v>
      </c>
      <c r="G1630" s="446" t="s">
        <v>4038</v>
      </c>
      <c r="H1630" s="414" t="s">
        <v>4425</v>
      </c>
      <c r="I1630" s="413">
        <v>3</v>
      </c>
      <c r="J1630" s="413">
        <v>3</v>
      </c>
      <c r="K1630" s="159">
        <f t="shared" si="117"/>
        <v>9</v>
      </c>
      <c r="L1630" s="139" t="str">
        <f t="shared" si="116"/>
        <v>Orta Risk</v>
      </c>
      <c r="M1630" s="459" t="s">
        <v>5159</v>
      </c>
      <c r="N1630" s="453" t="s">
        <v>4814</v>
      </c>
      <c r="O1630" s="160"/>
      <c r="P1630" s="160"/>
      <c r="Q1630" s="464" t="s">
        <v>5303</v>
      </c>
      <c r="R1630" s="159">
        <v>1</v>
      </c>
      <c r="S1630" s="159">
        <v>3</v>
      </c>
      <c r="T1630" s="159">
        <f t="shared" si="114"/>
        <v>3</v>
      </c>
      <c r="U1630" s="134" t="str">
        <f t="shared" si="115"/>
        <v>Katlanılabilir Riskler</v>
      </c>
      <c r="V1630" s="162"/>
      <c r="W1630" s="163" t="s">
        <v>136</v>
      </c>
    </row>
    <row r="1631" spans="1:23" ht="146.25">
      <c r="A1631" s="413">
        <v>2532</v>
      </c>
      <c r="B1631" s="77"/>
      <c r="C1631" s="467" t="s">
        <v>5305</v>
      </c>
      <c r="D1631" s="465" t="s">
        <v>26</v>
      </c>
      <c r="E1631" s="439" t="s">
        <v>4424</v>
      </c>
      <c r="F1631" s="433" t="s">
        <v>4426</v>
      </c>
      <c r="G1631" s="446" t="s">
        <v>4038</v>
      </c>
      <c r="H1631" s="414" t="s">
        <v>4427</v>
      </c>
      <c r="I1631" s="413">
        <v>3</v>
      </c>
      <c r="J1631" s="413">
        <v>3</v>
      </c>
      <c r="K1631" s="159">
        <f t="shared" si="117"/>
        <v>9</v>
      </c>
      <c r="L1631" s="139" t="str">
        <f t="shared" si="116"/>
        <v>Orta Risk</v>
      </c>
      <c r="M1631" s="459" t="s">
        <v>5160</v>
      </c>
      <c r="N1631" s="453" t="s">
        <v>4635</v>
      </c>
      <c r="O1631" s="160"/>
      <c r="P1631" s="160"/>
      <c r="Q1631" s="464" t="s">
        <v>5303</v>
      </c>
      <c r="R1631" s="159">
        <v>1</v>
      </c>
      <c r="S1631" s="159">
        <v>3</v>
      </c>
      <c r="T1631" s="159">
        <f t="shared" si="114"/>
        <v>3</v>
      </c>
      <c r="U1631" s="134" t="str">
        <f t="shared" si="115"/>
        <v>Katlanılabilir Riskler</v>
      </c>
      <c r="V1631" s="162"/>
      <c r="W1631" s="163" t="s">
        <v>136</v>
      </c>
    </row>
    <row r="1632" spans="1:23" ht="146.25">
      <c r="A1632" s="413">
        <v>2533</v>
      </c>
      <c r="B1632" s="77"/>
      <c r="C1632" s="467" t="s">
        <v>5305</v>
      </c>
      <c r="D1632" s="465" t="s">
        <v>26</v>
      </c>
      <c r="E1632" s="439" t="s">
        <v>4424</v>
      </c>
      <c r="F1632" s="433" t="s">
        <v>4428</v>
      </c>
      <c r="G1632" s="446" t="s">
        <v>4038</v>
      </c>
      <c r="H1632" s="414" t="s">
        <v>4429</v>
      </c>
      <c r="I1632" s="413">
        <v>4</v>
      </c>
      <c r="J1632" s="413">
        <v>4</v>
      </c>
      <c r="K1632" s="159">
        <f t="shared" si="117"/>
        <v>16</v>
      </c>
      <c r="L1632" s="139" t="str">
        <f t="shared" si="116"/>
        <v>Yüksek Seviye</v>
      </c>
      <c r="M1632" s="459" t="s">
        <v>5161</v>
      </c>
      <c r="N1632" s="453" t="s">
        <v>4635</v>
      </c>
      <c r="O1632" s="160"/>
      <c r="P1632" s="160"/>
      <c r="Q1632" s="464" t="s">
        <v>5303</v>
      </c>
      <c r="R1632" s="159">
        <v>1</v>
      </c>
      <c r="S1632" s="159">
        <v>3</v>
      </c>
      <c r="T1632" s="159">
        <f t="shared" si="114"/>
        <v>3</v>
      </c>
      <c r="U1632" s="134" t="str">
        <f t="shared" si="115"/>
        <v>Katlanılabilir Riskler</v>
      </c>
      <c r="V1632" s="162"/>
      <c r="W1632" s="163" t="s">
        <v>136</v>
      </c>
    </row>
    <row r="1633" spans="1:23" ht="146.25">
      <c r="A1633" s="413">
        <v>2534</v>
      </c>
      <c r="B1633" s="77"/>
      <c r="C1633" s="467" t="s">
        <v>5305</v>
      </c>
      <c r="D1633" s="465" t="s">
        <v>26</v>
      </c>
      <c r="E1633" s="439" t="s">
        <v>4424</v>
      </c>
      <c r="F1633" s="436" t="s">
        <v>538</v>
      </c>
      <c r="G1633" s="446" t="s">
        <v>4038</v>
      </c>
      <c r="H1633" s="414" t="s">
        <v>4430</v>
      </c>
      <c r="I1633" s="413">
        <v>3</v>
      </c>
      <c r="J1633" s="413">
        <v>4</v>
      </c>
      <c r="K1633" s="159">
        <f t="shared" si="117"/>
        <v>12</v>
      </c>
      <c r="L1633" s="139" t="str">
        <f t="shared" si="116"/>
        <v>Orta Risk</v>
      </c>
      <c r="M1633" s="459" t="s">
        <v>5162</v>
      </c>
      <c r="N1633" s="453" t="s">
        <v>4635</v>
      </c>
      <c r="O1633" s="160"/>
      <c r="P1633" s="160"/>
      <c r="Q1633" s="464" t="s">
        <v>5303</v>
      </c>
      <c r="R1633" s="159">
        <v>1</v>
      </c>
      <c r="S1633" s="159">
        <v>3</v>
      </c>
      <c r="T1633" s="159">
        <f t="shared" si="114"/>
        <v>3</v>
      </c>
      <c r="U1633" s="134" t="str">
        <f t="shared" si="115"/>
        <v>Katlanılabilir Riskler</v>
      </c>
      <c r="V1633" s="162"/>
      <c r="W1633" s="163" t="s">
        <v>136</v>
      </c>
    </row>
    <row r="1634" spans="1:23" ht="146.25">
      <c r="A1634" s="413">
        <v>2535</v>
      </c>
      <c r="B1634" s="77"/>
      <c r="C1634" s="467" t="s">
        <v>5305</v>
      </c>
      <c r="D1634" s="465" t="s">
        <v>26</v>
      </c>
      <c r="E1634" s="439" t="s">
        <v>4424</v>
      </c>
      <c r="F1634" s="433" t="s">
        <v>382</v>
      </c>
      <c r="G1634" s="446" t="s">
        <v>4038</v>
      </c>
      <c r="H1634" s="414" t="s">
        <v>4431</v>
      </c>
      <c r="I1634" s="413">
        <v>3</v>
      </c>
      <c r="J1634" s="413">
        <v>2</v>
      </c>
      <c r="K1634" s="159">
        <f t="shared" si="117"/>
        <v>6</v>
      </c>
      <c r="L1634" s="139" t="str">
        <f t="shared" si="116"/>
        <v>Düşük Risk</v>
      </c>
      <c r="M1634" s="459" t="s">
        <v>5163</v>
      </c>
      <c r="N1634" s="453" t="s">
        <v>4802</v>
      </c>
      <c r="O1634" s="160"/>
      <c r="P1634" s="160"/>
      <c r="Q1634" s="464" t="s">
        <v>5303</v>
      </c>
      <c r="R1634" s="159">
        <v>1</v>
      </c>
      <c r="S1634" s="159">
        <v>3</v>
      </c>
      <c r="T1634" s="159">
        <f t="shared" si="114"/>
        <v>3</v>
      </c>
      <c r="U1634" s="134" t="str">
        <f t="shared" si="115"/>
        <v>Katlanılabilir Riskler</v>
      </c>
      <c r="V1634" s="162"/>
      <c r="W1634" s="163" t="s">
        <v>136</v>
      </c>
    </row>
    <row r="1635" spans="1:23" ht="146.25">
      <c r="A1635" s="413">
        <v>2536</v>
      </c>
      <c r="B1635" s="77"/>
      <c r="C1635" s="467" t="s">
        <v>5305</v>
      </c>
      <c r="D1635" s="465" t="s">
        <v>26</v>
      </c>
      <c r="E1635" s="439" t="s">
        <v>4424</v>
      </c>
      <c r="F1635" s="433" t="s">
        <v>383</v>
      </c>
      <c r="G1635" s="446" t="s">
        <v>4038</v>
      </c>
      <c r="H1635" s="414" t="s">
        <v>4431</v>
      </c>
      <c r="I1635" s="413">
        <v>3</v>
      </c>
      <c r="J1635" s="413">
        <v>3</v>
      </c>
      <c r="K1635" s="159">
        <f t="shared" si="117"/>
        <v>9</v>
      </c>
      <c r="L1635" s="139" t="str">
        <f t="shared" si="116"/>
        <v>Orta Risk</v>
      </c>
      <c r="M1635" s="459" t="s">
        <v>5164</v>
      </c>
      <c r="N1635" s="453" t="s">
        <v>4802</v>
      </c>
      <c r="O1635" s="160"/>
      <c r="P1635" s="160"/>
      <c r="Q1635" s="464" t="s">
        <v>5303</v>
      </c>
      <c r="R1635" s="159">
        <v>1</v>
      </c>
      <c r="S1635" s="159">
        <v>3</v>
      </c>
      <c r="T1635" s="159">
        <f t="shared" si="114"/>
        <v>3</v>
      </c>
      <c r="U1635" s="134" t="str">
        <f t="shared" si="115"/>
        <v>Katlanılabilir Riskler</v>
      </c>
      <c r="V1635" s="162"/>
      <c r="W1635" s="163" t="s">
        <v>136</v>
      </c>
    </row>
    <row r="1636" spans="1:23" ht="146.25">
      <c r="A1636" s="413">
        <v>2537</v>
      </c>
      <c r="B1636" s="77"/>
      <c r="C1636" s="467" t="s">
        <v>5305</v>
      </c>
      <c r="D1636" s="465" t="s">
        <v>26</v>
      </c>
      <c r="E1636" s="439" t="s">
        <v>4424</v>
      </c>
      <c r="F1636" s="433" t="s">
        <v>464</v>
      </c>
      <c r="G1636" s="446" t="s">
        <v>4038</v>
      </c>
      <c r="H1636" s="414" t="s">
        <v>4371</v>
      </c>
      <c r="I1636" s="413">
        <v>3</v>
      </c>
      <c r="J1636" s="413">
        <v>5</v>
      </c>
      <c r="K1636" s="159">
        <f t="shared" si="117"/>
        <v>15</v>
      </c>
      <c r="L1636" s="139" t="str">
        <f t="shared" si="116"/>
        <v>Yüksek Seviye</v>
      </c>
      <c r="M1636" s="459" t="s">
        <v>5165</v>
      </c>
      <c r="N1636" s="453" t="s">
        <v>5021</v>
      </c>
      <c r="O1636" s="160"/>
      <c r="P1636" s="160"/>
      <c r="Q1636" s="464" t="s">
        <v>5303</v>
      </c>
      <c r="R1636" s="159">
        <v>1</v>
      </c>
      <c r="S1636" s="159">
        <v>3</v>
      </c>
      <c r="T1636" s="159">
        <f t="shared" si="114"/>
        <v>3</v>
      </c>
      <c r="U1636" s="134" t="str">
        <f t="shared" si="115"/>
        <v>Katlanılabilir Riskler</v>
      </c>
      <c r="V1636" s="162"/>
      <c r="W1636" s="163" t="s">
        <v>136</v>
      </c>
    </row>
    <row r="1637" spans="1:23" ht="146.25">
      <c r="A1637" s="413">
        <v>2538</v>
      </c>
      <c r="B1637" s="77"/>
      <c r="C1637" s="467" t="s">
        <v>5305</v>
      </c>
      <c r="D1637" s="465" t="s">
        <v>26</v>
      </c>
      <c r="E1637" s="439" t="s">
        <v>4424</v>
      </c>
      <c r="F1637" s="436" t="s">
        <v>4432</v>
      </c>
      <c r="G1637" s="446" t="s">
        <v>4038</v>
      </c>
      <c r="H1637" s="414" t="s">
        <v>4433</v>
      </c>
      <c r="I1637" s="426">
        <v>5</v>
      </c>
      <c r="J1637" s="426">
        <v>3</v>
      </c>
      <c r="K1637" s="159">
        <f t="shared" si="117"/>
        <v>15</v>
      </c>
      <c r="L1637" s="139" t="str">
        <f t="shared" si="116"/>
        <v>Yüksek Seviye</v>
      </c>
      <c r="M1637" s="459" t="s">
        <v>5166</v>
      </c>
      <c r="N1637" s="453" t="s">
        <v>4814</v>
      </c>
      <c r="O1637" s="160"/>
      <c r="P1637" s="160"/>
      <c r="Q1637" s="464" t="s">
        <v>5303</v>
      </c>
      <c r="R1637" s="159">
        <v>1</v>
      </c>
      <c r="S1637" s="159">
        <v>3</v>
      </c>
      <c r="T1637" s="159">
        <f t="shared" si="114"/>
        <v>3</v>
      </c>
      <c r="U1637" s="134" t="str">
        <f t="shared" si="115"/>
        <v>Katlanılabilir Riskler</v>
      </c>
      <c r="V1637" s="162"/>
      <c r="W1637" s="163" t="s">
        <v>136</v>
      </c>
    </row>
    <row r="1638" spans="1:23" ht="165.75">
      <c r="A1638" s="413">
        <v>2539</v>
      </c>
      <c r="B1638" s="77"/>
      <c r="C1638" s="467" t="s">
        <v>5305</v>
      </c>
      <c r="D1638" s="465" t="s">
        <v>26</v>
      </c>
      <c r="E1638" s="439" t="s">
        <v>4424</v>
      </c>
      <c r="F1638" s="436" t="s">
        <v>4434</v>
      </c>
      <c r="G1638" s="446" t="s">
        <v>4038</v>
      </c>
      <c r="H1638" s="414" t="s">
        <v>4435</v>
      </c>
      <c r="I1638" s="413">
        <v>3</v>
      </c>
      <c r="J1638" s="413">
        <v>4</v>
      </c>
      <c r="K1638" s="159">
        <f t="shared" si="117"/>
        <v>12</v>
      </c>
      <c r="L1638" s="139" t="str">
        <f t="shared" si="116"/>
        <v>Orta Risk</v>
      </c>
      <c r="M1638" s="459" t="s">
        <v>5167</v>
      </c>
      <c r="N1638" s="453" t="s">
        <v>4814</v>
      </c>
      <c r="O1638" s="160"/>
      <c r="P1638" s="160"/>
      <c r="Q1638" s="464" t="s">
        <v>5303</v>
      </c>
      <c r="R1638" s="159">
        <v>1</v>
      </c>
      <c r="S1638" s="159">
        <v>3</v>
      </c>
      <c r="T1638" s="159">
        <f t="shared" si="114"/>
        <v>3</v>
      </c>
      <c r="U1638" s="134" t="str">
        <f t="shared" si="115"/>
        <v>Katlanılabilir Riskler</v>
      </c>
      <c r="V1638" s="162"/>
      <c r="W1638" s="163" t="s">
        <v>136</v>
      </c>
    </row>
    <row r="1639" spans="1:23" ht="146.25">
      <c r="A1639" s="413">
        <v>2540</v>
      </c>
      <c r="B1639" s="77"/>
      <c r="C1639" s="467" t="s">
        <v>5305</v>
      </c>
      <c r="D1639" s="465" t="s">
        <v>26</v>
      </c>
      <c r="E1639" s="439" t="s">
        <v>4424</v>
      </c>
      <c r="F1639" s="433" t="s">
        <v>4436</v>
      </c>
      <c r="G1639" s="446" t="s">
        <v>4038</v>
      </c>
      <c r="H1639" s="414" t="s">
        <v>4437</v>
      </c>
      <c r="I1639" s="413">
        <v>2</v>
      </c>
      <c r="J1639" s="413">
        <v>3</v>
      </c>
      <c r="K1639" s="159">
        <f t="shared" si="117"/>
        <v>6</v>
      </c>
      <c r="L1639" s="139" t="str">
        <f t="shared" si="116"/>
        <v>Düşük Risk</v>
      </c>
      <c r="M1639" s="459" t="s">
        <v>5168</v>
      </c>
      <c r="N1639" s="453" t="s">
        <v>4814</v>
      </c>
      <c r="O1639" s="160"/>
      <c r="P1639" s="160"/>
      <c r="Q1639" s="464" t="s">
        <v>5303</v>
      </c>
      <c r="R1639" s="159">
        <v>1</v>
      </c>
      <c r="S1639" s="159">
        <v>3</v>
      </c>
      <c r="T1639" s="159">
        <f t="shared" si="114"/>
        <v>3</v>
      </c>
      <c r="U1639" s="134" t="str">
        <f t="shared" si="115"/>
        <v>Katlanılabilir Riskler</v>
      </c>
      <c r="V1639" s="162"/>
      <c r="W1639" s="163" t="s">
        <v>136</v>
      </c>
    </row>
    <row r="1640" spans="1:23" ht="146.25">
      <c r="A1640" s="413">
        <v>2541</v>
      </c>
      <c r="B1640" s="77"/>
      <c r="C1640" s="467" t="s">
        <v>5305</v>
      </c>
      <c r="D1640" s="465" t="s">
        <v>26</v>
      </c>
      <c r="E1640" s="439" t="s">
        <v>4424</v>
      </c>
      <c r="F1640" s="436" t="s">
        <v>4438</v>
      </c>
      <c r="G1640" s="446" t="s">
        <v>4038</v>
      </c>
      <c r="H1640" s="414" t="s">
        <v>4435</v>
      </c>
      <c r="I1640" s="413">
        <v>3</v>
      </c>
      <c r="J1640" s="413">
        <v>4</v>
      </c>
      <c r="K1640" s="159">
        <f t="shared" si="117"/>
        <v>12</v>
      </c>
      <c r="L1640" s="139" t="str">
        <f t="shared" si="116"/>
        <v>Orta Risk</v>
      </c>
      <c r="M1640" s="459" t="s">
        <v>5169</v>
      </c>
      <c r="N1640" s="453" t="s">
        <v>4814</v>
      </c>
      <c r="O1640" s="160"/>
      <c r="P1640" s="160"/>
      <c r="Q1640" s="464" t="s">
        <v>5303</v>
      </c>
      <c r="R1640" s="159">
        <v>1</v>
      </c>
      <c r="S1640" s="159">
        <v>3</v>
      </c>
      <c r="T1640" s="159">
        <f t="shared" si="114"/>
        <v>3</v>
      </c>
      <c r="U1640" s="134" t="str">
        <f t="shared" si="115"/>
        <v>Katlanılabilir Riskler</v>
      </c>
      <c r="V1640" s="162"/>
      <c r="W1640" s="163" t="s">
        <v>136</v>
      </c>
    </row>
    <row r="1641" spans="1:23" ht="146.25">
      <c r="A1641" s="413">
        <v>2542</v>
      </c>
      <c r="B1641" s="77"/>
      <c r="C1641" s="467" t="s">
        <v>5305</v>
      </c>
      <c r="D1641" s="465" t="s">
        <v>26</v>
      </c>
      <c r="E1641" s="439" t="s">
        <v>4424</v>
      </c>
      <c r="F1641" s="433" t="s">
        <v>4439</v>
      </c>
      <c r="G1641" s="446" t="s">
        <v>4038</v>
      </c>
      <c r="H1641" s="414" t="s">
        <v>4440</v>
      </c>
      <c r="I1641" s="413">
        <v>2</v>
      </c>
      <c r="J1641" s="413">
        <v>5</v>
      </c>
      <c r="K1641" s="159">
        <f t="shared" si="117"/>
        <v>10</v>
      </c>
      <c r="L1641" s="139" t="str">
        <f t="shared" si="116"/>
        <v>Orta Risk</v>
      </c>
      <c r="M1641" s="459" t="s">
        <v>5170</v>
      </c>
      <c r="N1641" s="453" t="s">
        <v>4656</v>
      </c>
      <c r="O1641" s="160"/>
      <c r="P1641" s="160"/>
      <c r="Q1641" s="464" t="s">
        <v>5303</v>
      </c>
      <c r="R1641" s="159">
        <v>1</v>
      </c>
      <c r="S1641" s="159">
        <v>3</v>
      </c>
      <c r="T1641" s="159">
        <f t="shared" ref="T1641:T1704" si="118">R1641*S1641</f>
        <v>3</v>
      </c>
      <c r="U1641" s="134" t="str">
        <f t="shared" ref="U1641:U1704" si="119">IF(T1641&lt;=2,"Önemsiz Riskler",IF(T1641&lt;=6,"Katlanılabilir Riskler",IF(T1641&lt;=12,"Orta Düzeydeki Riskler",IF(T1641&lt;=20,"Önemli Riskler",IF(T1641&lt;=25,"Kabul Edilemez Riskler")))))</f>
        <v>Katlanılabilir Riskler</v>
      </c>
      <c r="V1641" s="162"/>
      <c r="W1641" s="163" t="s">
        <v>136</v>
      </c>
    </row>
    <row r="1642" spans="1:23" ht="146.25">
      <c r="A1642" s="413">
        <v>2543</v>
      </c>
      <c r="B1642" s="77"/>
      <c r="C1642" s="467" t="s">
        <v>5305</v>
      </c>
      <c r="D1642" s="465" t="s">
        <v>26</v>
      </c>
      <c r="E1642" s="439" t="s">
        <v>4424</v>
      </c>
      <c r="F1642" s="433" t="s">
        <v>4441</v>
      </c>
      <c r="G1642" s="446" t="s">
        <v>4038</v>
      </c>
      <c r="H1642" s="414" t="s">
        <v>4008</v>
      </c>
      <c r="I1642" s="413">
        <v>2</v>
      </c>
      <c r="J1642" s="413">
        <v>5</v>
      </c>
      <c r="K1642" s="159">
        <f t="shared" si="117"/>
        <v>10</v>
      </c>
      <c r="L1642" s="139" t="str">
        <f t="shared" si="116"/>
        <v>Orta Risk</v>
      </c>
      <c r="M1642" s="459" t="s">
        <v>5171</v>
      </c>
      <c r="N1642" s="453" t="s">
        <v>4656</v>
      </c>
      <c r="O1642" s="160"/>
      <c r="P1642" s="160"/>
      <c r="Q1642" s="464" t="s">
        <v>5303</v>
      </c>
      <c r="R1642" s="159">
        <v>1</v>
      </c>
      <c r="S1642" s="159">
        <v>3</v>
      </c>
      <c r="T1642" s="159">
        <f t="shared" si="118"/>
        <v>3</v>
      </c>
      <c r="U1642" s="134" t="str">
        <f t="shared" si="119"/>
        <v>Katlanılabilir Riskler</v>
      </c>
      <c r="V1642" s="162"/>
      <c r="W1642" s="163" t="s">
        <v>136</v>
      </c>
    </row>
    <row r="1643" spans="1:23" ht="146.25">
      <c r="A1643" s="413">
        <v>2544</v>
      </c>
      <c r="B1643" s="77"/>
      <c r="C1643" s="467" t="s">
        <v>5305</v>
      </c>
      <c r="D1643" s="465" t="s">
        <v>26</v>
      </c>
      <c r="E1643" s="439" t="s">
        <v>4424</v>
      </c>
      <c r="F1643" s="433" t="s">
        <v>4442</v>
      </c>
      <c r="G1643" s="446" t="s">
        <v>4038</v>
      </c>
      <c r="H1643" s="414" t="s">
        <v>4043</v>
      </c>
      <c r="I1643" s="413">
        <v>2</v>
      </c>
      <c r="J1643" s="413">
        <v>4</v>
      </c>
      <c r="K1643" s="159">
        <f t="shared" si="117"/>
        <v>8</v>
      </c>
      <c r="L1643" s="139" t="str">
        <f t="shared" si="116"/>
        <v>Orta Risk</v>
      </c>
      <c r="M1643" s="459" t="s">
        <v>5172</v>
      </c>
      <c r="N1643" s="453" t="s">
        <v>4635</v>
      </c>
      <c r="O1643" s="160"/>
      <c r="P1643" s="160"/>
      <c r="Q1643" s="464" t="s">
        <v>5303</v>
      </c>
      <c r="R1643" s="159">
        <v>1</v>
      </c>
      <c r="S1643" s="159">
        <v>3</v>
      </c>
      <c r="T1643" s="159">
        <f t="shared" si="118"/>
        <v>3</v>
      </c>
      <c r="U1643" s="134" t="str">
        <f t="shared" si="119"/>
        <v>Katlanılabilir Riskler</v>
      </c>
      <c r="V1643" s="162"/>
      <c r="W1643" s="163" t="s">
        <v>136</v>
      </c>
    </row>
    <row r="1644" spans="1:23" ht="146.25">
      <c r="A1644" s="413">
        <v>2545</v>
      </c>
      <c r="B1644" s="77"/>
      <c r="C1644" s="467" t="s">
        <v>5305</v>
      </c>
      <c r="D1644" s="465" t="s">
        <v>26</v>
      </c>
      <c r="E1644" s="439" t="s">
        <v>4424</v>
      </c>
      <c r="F1644" s="433" t="s">
        <v>478</v>
      </c>
      <c r="G1644" s="446" t="s">
        <v>4038</v>
      </c>
      <c r="H1644" s="414" t="s">
        <v>4443</v>
      </c>
      <c r="I1644" s="413">
        <v>3</v>
      </c>
      <c r="J1644" s="413">
        <v>3</v>
      </c>
      <c r="K1644" s="159">
        <f t="shared" si="117"/>
        <v>9</v>
      </c>
      <c r="L1644" s="139" t="str">
        <f t="shared" si="116"/>
        <v>Orta Risk</v>
      </c>
      <c r="M1644" s="459" t="s">
        <v>5173</v>
      </c>
      <c r="N1644" s="453" t="s">
        <v>4814</v>
      </c>
      <c r="O1644" s="160"/>
      <c r="P1644" s="160"/>
      <c r="Q1644" s="464" t="s">
        <v>5303</v>
      </c>
      <c r="R1644" s="159">
        <v>1</v>
      </c>
      <c r="S1644" s="159">
        <v>3</v>
      </c>
      <c r="T1644" s="159">
        <f t="shared" si="118"/>
        <v>3</v>
      </c>
      <c r="U1644" s="134" t="str">
        <f t="shared" si="119"/>
        <v>Katlanılabilir Riskler</v>
      </c>
      <c r="V1644" s="162"/>
      <c r="W1644" s="163" t="s">
        <v>136</v>
      </c>
    </row>
    <row r="1645" spans="1:23" ht="146.25">
      <c r="A1645" s="413">
        <v>2546</v>
      </c>
      <c r="B1645" s="77"/>
      <c r="C1645" s="467" t="s">
        <v>5305</v>
      </c>
      <c r="D1645" s="465" t="s">
        <v>26</v>
      </c>
      <c r="E1645" s="439" t="s">
        <v>4424</v>
      </c>
      <c r="F1645" s="433" t="s">
        <v>4444</v>
      </c>
      <c r="G1645" s="446" t="s">
        <v>4038</v>
      </c>
      <c r="H1645" s="414" t="s">
        <v>4445</v>
      </c>
      <c r="I1645" s="413">
        <v>2</v>
      </c>
      <c r="J1645" s="413">
        <v>3</v>
      </c>
      <c r="K1645" s="159">
        <f t="shared" si="117"/>
        <v>6</v>
      </c>
      <c r="L1645" s="139" t="str">
        <f t="shared" si="116"/>
        <v>Düşük Risk</v>
      </c>
      <c r="M1645" s="459" t="s">
        <v>5174</v>
      </c>
      <c r="N1645" s="453" t="s">
        <v>4814</v>
      </c>
      <c r="O1645" s="160"/>
      <c r="P1645" s="160"/>
      <c r="Q1645" s="464" t="s">
        <v>5303</v>
      </c>
      <c r="R1645" s="159">
        <v>1</v>
      </c>
      <c r="S1645" s="159">
        <v>3</v>
      </c>
      <c r="T1645" s="159">
        <f t="shared" si="118"/>
        <v>3</v>
      </c>
      <c r="U1645" s="134" t="str">
        <f t="shared" si="119"/>
        <v>Katlanılabilir Riskler</v>
      </c>
      <c r="V1645" s="162"/>
      <c r="W1645" s="163" t="s">
        <v>136</v>
      </c>
    </row>
    <row r="1646" spans="1:23" ht="146.25">
      <c r="A1646" s="413">
        <v>2547</v>
      </c>
      <c r="B1646" s="77"/>
      <c r="C1646" s="467" t="s">
        <v>5305</v>
      </c>
      <c r="D1646" s="465" t="s">
        <v>26</v>
      </c>
      <c r="E1646" s="439" t="s">
        <v>4424</v>
      </c>
      <c r="F1646" s="433" t="s">
        <v>4446</v>
      </c>
      <c r="G1646" s="446" t="s">
        <v>4038</v>
      </c>
      <c r="H1646" s="414" t="s">
        <v>4447</v>
      </c>
      <c r="I1646" s="413">
        <v>2</v>
      </c>
      <c r="J1646" s="413">
        <v>5</v>
      </c>
      <c r="K1646" s="159">
        <f t="shared" si="117"/>
        <v>10</v>
      </c>
      <c r="L1646" s="139" t="str">
        <f t="shared" si="116"/>
        <v>Orta Risk</v>
      </c>
      <c r="M1646" s="459" t="s">
        <v>5175</v>
      </c>
      <c r="N1646" s="453" t="s">
        <v>4814</v>
      </c>
      <c r="O1646" s="160"/>
      <c r="P1646" s="160"/>
      <c r="Q1646" s="464" t="s">
        <v>5303</v>
      </c>
      <c r="R1646" s="159">
        <v>1</v>
      </c>
      <c r="S1646" s="159">
        <v>3</v>
      </c>
      <c r="T1646" s="159">
        <f t="shared" si="118"/>
        <v>3</v>
      </c>
      <c r="U1646" s="134" t="str">
        <f t="shared" si="119"/>
        <v>Katlanılabilir Riskler</v>
      </c>
      <c r="V1646" s="162"/>
      <c r="W1646" s="163" t="s">
        <v>136</v>
      </c>
    </row>
    <row r="1647" spans="1:23" ht="146.25">
      <c r="A1647" s="413">
        <v>2548</v>
      </c>
      <c r="B1647" s="77"/>
      <c r="C1647" s="467" t="s">
        <v>5305</v>
      </c>
      <c r="D1647" s="465" t="s">
        <v>26</v>
      </c>
      <c r="E1647" s="439" t="s">
        <v>4424</v>
      </c>
      <c r="F1647" s="433" t="s">
        <v>4448</v>
      </c>
      <c r="G1647" s="446" t="s">
        <v>4038</v>
      </c>
      <c r="H1647" s="414" t="s">
        <v>4008</v>
      </c>
      <c r="I1647" s="413">
        <v>2</v>
      </c>
      <c r="J1647" s="413">
        <v>5</v>
      </c>
      <c r="K1647" s="159">
        <f t="shared" si="117"/>
        <v>10</v>
      </c>
      <c r="L1647" s="139" t="str">
        <f t="shared" si="116"/>
        <v>Orta Risk</v>
      </c>
      <c r="M1647" s="459" t="s">
        <v>5176</v>
      </c>
      <c r="N1647" s="453" t="s">
        <v>4814</v>
      </c>
      <c r="O1647" s="160"/>
      <c r="P1647" s="160"/>
      <c r="Q1647" s="464" t="s">
        <v>5303</v>
      </c>
      <c r="R1647" s="159">
        <v>1</v>
      </c>
      <c r="S1647" s="159">
        <v>3</v>
      </c>
      <c r="T1647" s="159">
        <f t="shared" si="118"/>
        <v>3</v>
      </c>
      <c r="U1647" s="134" t="str">
        <f t="shared" si="119"/>
        <v>Katlanılabilir Riskler</v>
      </c>
      <c r="V1647" s="162"/>
      <c r="W1647" s="163" t="s">
        <v>136</v>
      </c>
    </row>
    <row r="1648" spans="1:23" ht="146.25">
      <c r="A1648" s="413">
        <v>2549</v>
      </c>
      <c r="B1648" s="77"/>
      <c r="C1648" s="467" t="s">
        <v>5305</v>
      </c>
      <c r="D1648" s="465" t="s">
        <v>26</v>
      </c>
      <c r="E1648" s="439" t="s">
        <v>4424</v>
      </c>
      <c r="F1648" s="433" t="s">
        <v>4449</v>
      </c>
      <c r="G1648" s="446" t="s">
        <v>4038</v>
      </c>
      <c r="H1648" s="414" t="s">
        <v>3463</v>
      </c>
      <c r="I1648" s="413">
        <v>2</v>
      </c>
      <c r="J1648" s="413">
        <v>2</v>
      </c>
      <c r="K1648" s="159">
        <f t="shared" si="117"/>
        <v>4</v>
      </c>
      <c r="L1648" s="139" t="str">
        <f t="shared" si="116"/>
        <v>Düşük Risk</v>
      </c>
      <c r="M1648" s="459" t="s">
        <v>5177</v>
      </c>
      <c r="N1648" s="453" t="s">
        <v>4814</v>
      </c>
      <c r="O1648" s="160"/>
      <c r="P1648" s="160"/>
      <c r="Q1648" s="464" t="s">
        <v>5303</v>
      </c>
      <c r="R1648" s="159">
        <v>1</v>
      </c>
      <c r="S1648" s="159">
        <v>3</v>
      </c>
      <c r="T1648" s="159">
        <f t="shared" si="118"/>
        <v>3</v>
      </c>
      <c r="U1648" s="134" t="str">
        <f t="shared" si="119"/>
        <v>Katlanılabilir Riskler</v>
      </c>
      <c r="V1648" s="162"/>
      <c r="W1648" s="163" t="s">
        <v>136</v>
      </c>
    </row>
    <row r="1649" spans="1:23" ht="140.25">
      <c r="A1649" s="413">
        <v>2550</v>
      </c>
      <c r="B1649" s="77"/>
      <c r="C1649" s="467" t="s">
        <v>5305</v>
      </c>
      <c r="D1649" s="465" t="s">
        <v>26</v>
      </c>
      <c r="E1649" s="439" t="s">
        <v>4450</v>
      </c>
      <c r="F1649" s="433" t="s">
        <v>4451</v>
      </c>
      <c r="G1649" s="446" t="s">
        <v>4038</v>
      </c>
      <c r="H1649" s="414" t="s">
        <v>4272</v>
      </c>
      <c r="I1649" s="413">
        <v>2</v>
      </c>
      <c r="J1649" s="413">
        <v>4</v>
      </c>
      <c r="K1649" s="159">
        <f t="shared" si="117"/>
        <v>8</v>
      </c>
      <c r="L1649" s="139" t="str">
        <f t="shared" si="116"/>
        <v>Orta Risk</v>
      </c>
      <c r="M1649" s="459" t="s">
        <v>5178</v>
      </c>
      <c r="N1649" s="453" t="s">
        <v>4814</v>
      </c>
      <c r="O1649" s="160"/>
      <c r="P1649" s="160"/>
      <c r="Q1649" s="464" t="s">
        <v>5303</v>
      </c>
      <c r="R1649" s="159">
        <v>1</v>
      </c>
      <c r="S1649" s="159">
        <v>3</v>
      </c>
      <c r="T1649" s="159">
        <f t="shared" si="118"/>
        <v>3</v>
      </c>
      <c r="U1649" s="134" t="str">
        <f t="shared" si="119"/>
        <v>Katlanılabilir Riskler</v>
      </c>
      <c r="V1649" s="162"/>
      <c r="W1649" s="163" t="s">
        <v>136</v>
      </c>
    </row>
    <row r="1650" spans="1:23" ht="140.25">
      <c r="A1650" s="413">
        <v>2551</v>
      </c>
      <c r="B1650" s="77"/>
      <c r="C1650" s="467" t="s">
        <v>5305</v>
      </c>
      <c r="D1650" s="465" t="s">
        <v>26</v>
      </c>
      <c r="E1650" s="439" t="s">
        <v>4450</v>
      </c>
      <c r="F1650" s="433" t="s">
        <v>4452</v>
      </c>
      <c r="G1650" s="446" t="s">
        <v>4038</v>
      </c>
      <c r="H1650" s="414" t="s">
        <v>4453</v>
      </c>
      <c r="I1650" s="413">
        <v>2</v>
      </c>
      <c r="J1650" s="413">
        <v>4</v>
      </c>
      <c r="K1650" s="159">
        <f t="shared" si="117"/>
        <v>8</v>
      </c>
      <c r="L1650" s="139" t="str">
        <f t="shared" si="116"/>
        <v>Orta Risk</v>
      </c>
      <c r="M1650" s="459" t="s">
        <v>5179</v>
      </c>
      <c r="N1650" s="453" t="s">
        <v>4814</v>
      </c>
      <c r="O1650" s="160"/>
      <c r="P1650" s="160"/>
      <c r="Q1650" s="464" t="s">
        <v>5303</v>
      </c>
      <c r="R1650" s="159">
        <v>1</v>
      </c>
      <c r="S1650" s="159">
        <v>3</v>
      </c>
      <c r="T1650" s="159">
        <f t="shared" si="118"/>
        <v>3</v>
      </c>
      <c r="U1650" s="134" t="str">
        <f t="shared" si="119"/>
        <v>Katlanılabilir Riskler</v>
      </c>
      <c r="V1650" s="162"/>
      <c r="W1650" s="163" t="s">
        <v>136</v>
      </c>
    </row>
    <row r="1651" spans="1:23" ht="140.25">
      <c r="A1651" s="413">
        <v>2552</v>
      </c>
      <c r="B1651" s="77"/>
      <c r="C1651" s="467" t="s">
        <v>5305</v>
      </c>
      <c r="D1651" s="465" t="s">
        <v>26</v>
      </c>
      <c r="E1651" s="439" t="s">
        <v>4450</v>
      </c>
      <c r="F1651" s="433" t="s">
        <v>4428</v>
      </c>
      <c r="G1651" s="446" t="s">
        <v>4038</v>
      </c>
      <c r="H1651" s="414" t="s">
        <v>4454</v>
      </c>
      <c r="I1651" s="413">
        <v>2</v>
      </c>
      <c r="J1651" s="413">
        <v>5</v>
      </c>
      <c r="K1651" s="159">
        <f t="shared" si="117"/>
        <v>10</v>
      </c>
      <c r="L1651" s="139" t="str">
        <f t="shared" si="116"/>
        <v>Orta Risk</v>
      </c>
      <c r="M1651" s="459" t="s">
        <v>5180</v>
      </c>
      <c r="N1651" s="453" t="s">
        <v>4814</v>
      </c>
      <c r="O1651" s="160"/>
      <c r="P1651" s="160"/>
      <c r="Q1651" s="464" t="s">
        <v>5303</v>
      </c>
      <c r="R1651" s="159">
        <v>1</v>
      </c>
      <c r="S1651" s="159">
        <v>3</v>
      </c>
      <c r="T1651" s="159">
        <f t="shared" si="118"/>
        <v>3</v>
      </c>
      <c r="U1651" s="134" t="str">
        <f t="shared" si="119"/>
        <v>Katlanılabilir Riskler</v>
      </c>
      <c r="V1651" s="162"/>
      <c r="W1651" s="163" t="s">
        <v>136</v>
      </c>
    </row>
    <row r="1652" spans="1:23" ht="140.25">
      <c r="A1652" s="413">
        <v>2553</v>
      </c>
      <c r="B1652" s="77"/>
      <c r="C1652" s="467" t="s">
        <v>5305</v>
      </c>
      <c r="D1652" s="465" t="s">
        <v>26</v>
      </c>
      <c r="E1652" s="439" t="s">
        <v>4450</v>
      </c>
      <c r="F1652" s="433" t="s">
        <v>4455</v>
      </c>
      <c r="G1652" s="446" t="s">
        <v>4038</v>
      </c>
      <c r="H1652" s="414" t="s">
        <v>4456</v>
      </c>
      <c r="I1652" s="413">
        <v>2</v>
      </c>
      <c r="J1652" s="413">
        <v>3</v>
      </c>
      <c r="K1652" s="159">
        <f t="shared" si="117"/>
        <v>6</v>
      </c>
      <c r="L1652" s="139" t="str">
        <f t="shared" si="116"/>
        <v>Düşük Risk</v>
      </c>
      <c r="M1652" s="459" t="s">
        <v>5181</v>
      </c>
      <c r="N1652" s="453" t="s">
        <v>4802</v>
      </c>
      <c r="O1652" s="160"/>
      <c r="P1652" s="160"/>
      <c r="Q1652" s="464" t="s">
        <v>5303</v>
      </c>
      <c r="R1652" s="159">
        <v>1</v>
      </c>
      <c r="S1652" s="159">
        <v>3</v>
      </c>
      <c r="T1652" s="159">
        <f t="shared" si="118"/>
        <v>3</v>
      </c>
      <c r="U1652" s="134" t="str">
        <f t="shared" si="119"/>
        <v>Katlanılabilir Riskler</v>
      </c>
      <c r="V1652" s="162"/>
      <c r="W1652" s="163" t="s">
        <v>136</v>
      </c>
    </row>
    <row r="1653" spans="1:23" ht="140.25">
      <c r="A1653" s="413">
        <v>2554</v>
      </c>
      <c r="B1653" s="77"/>
      <c r="C1653" s="467" t="s">
        <v>5305</v>
      </c>
      <c r="D1653" s="465" t="s">
        <v>26</v>
      </c>
      <c r="E1653" s="439" t="s">
        <v>4450</v>
      </c>
      <c r="F1653" s="433" t="s">
        <v>4457</v>
      </c>
      <c r="G1653" s="446" t="s">
        <v>4038</v>
      </c>
      <c r="H1653" s="414" t="s">
        <v>4369</v>
      </c>
      <c r="I1653" s="413">
        <v>3</v>
      </c>
      <c r="J1653" s="413">
        <v>4</v>
      </c>
      <c r="K1653" s="159">
        <f t="shared" si="117"/>
        <v>12</v>
      </c>
      <c r="L1653" s="139" t="str">
        <f t="shared" si="116"/>
        <v>Orta Risk</v>
      </c>
      <c r="M1653" s="459" t="s">
        <v>5182</v>
      </c>
      <c r="N1653" s="453" t="s">
        <v>4691</v>
      </c>
      <c r="O1653" s="160"/>
      <c r="P1653" s="160"/>
      <c r="Q1653" s="464" t="s">
        <v>5303</v>
      </c>
      <c r="R1653" s="159">
        <v>1</v>
      </c>
      <c r="S1653" s="159">
        <v>3</v>
      </c>
      <c r="T1653" s="159">
        <f t="shared" si="118"/>
        <v>3</v>
      </c>
      <c r="U1653" s="134" t="str">
        <f t="shared" si="119"/>
        <v>Katlanılabilir Riskler</v>
      </c>
      <c r="V1653" s="162"/>
      <c r="W1653" s="163" t="s">
        <v>136</v>
      </c>
    </row>
    <row r="1654" spans="1:23" ht="140.25">
      <c r="A1654" s="413">
        <v>2555</v>
      </c>
      <c r="B1654" s="77"/>
      <c r="C1654" s="467" t="s">
        <v>5305</v>
      </c>
      <c r="D1654" s="465" t="s">
        <v>26</v>
      </c>
      <c r="E1654" s="439" t="s">
        <v>4450</v>
      </c>
      <c r="F1654" s="433" t="s">
        <v>538</v>
      </c>
      <c r="G1654" s="446" t="s">
        <v>4038</v>
      </c>
      <c r="H1654" s="414" t="s">
        <v>4458</v>
      </c>
      <c r="I1654" s="413">
        <v>3</v>
      </c>
      <c r="J1654" s="413">
        <v>3</v>
      </c>
      <c r="K1654" s="159">
        <f t="shared" si="117"/>
        <v>9</v>
      </c>
      <c r="L1654" s="139" t="str">
        <f t="shared" si="116"/>
        <v>Orta Risk</v>
      </c>
      <c r="M1654" s="459" t="s">
        <v>5183</v>
      </c>
      <c r="N1654" s="453" t="s">
        <v>4635</v>
      </c>
      <c r="O1654" s="160"/>
      <c r="P1654" s="160"/>
      <c r="Q1654" s="464" t="s">
        <v>5303</v>
      </c>
      <c r="R1654" s="159">
        <v>1</v>
      </c>
      <c r="S1654" s="159">
        <v>3</v>
      </c>
      <c r="T1654" s="159">
        <f t="shared" si="118"/>
        <v>3</v>
      </c>
      <c r="U1654" s="134" t="str">
        <f t="shared" si="119"/>
        <v>Katlanılabilir Riskler</v>
      </c>
      <c r="V1654" s="162"/>
      <c r="W1654" s="163" t="s">
        <v>136</v>
      </c>
    </row>
    <row r="1655" spans="1:23" ht="140.25">
      <c r="A1655" s="413">
        <v>2556</v>
      </c>
      <c r="B1655" s="77"/>
      <c r="C1655" s="467" t="s">
        <v>5305</v>
      </c>
      <c r="D1655" s="465" t="s">
        <v>26</v>
      </c>
      <c r="E1655" s="439" t="s">
        <v>4450</v>
      </c>
      <c r="F1655" s="433" t="s">
        <v>4459</v>
      </c>
      <c r="G1655" s="446" t="s">
        <v>4038</v>
      </c>
      <c r="H1655" s="414" t="s">
        <v>4460</v>
      </c>
      <c r="I1655" s="413">
        <v>1</v>
      </c>
      <c r="J1655" s="413">
        <v>4</v>
      </c>
      <c r="K1655" s="159">
        <f t="shared" si="117"/>
        <v>4</v>
      </c>
      <c r="L1655" s="139" t="str">
        <f t="shared" si="116"/>
        <v>Düşük Risk</v>
      </c>
      <c r="M1655" s="459" t="s">
        <v>5184</v>
      </c>
      <c r="N1655" s="453" t="s">
        <v>4814</v>
      </c>
      <c r="O1655" s="160"/>
      <c r="P1655" s="160"/>
      <c r="Q1655" s="464" t="s">
        <v>5303</v>
      </c>
      <c r="R1655" s="159">
        <v>1</v>
      </c>
      <c r="S1655" s="159">
        <v>3</v>
      </c>
      <c r="T1655" s="159">
        <f t="shared" si="118"/>
        <v>3</v>
      </c>
      <c r="U1655" s="134" t="str">
        <f t="shared" si="119"/>
        <v>Katlanılabilir Riskler</v>
      </c>
      <c r="V1655" s="162"/>
      <c r="W1655" s="163" t="s">
        <v>136</v>
      </c>
    </row>
    <row r="1656" spans="1:23" ht="140.25">
      <c r="A1656" s="413">
        <v>2557</v>
      </c>
      <c r="B1656" s="77"/>
      <c r="C1656" s="467" t="s">
        <v>5305</v>
      </c>
      <c r="D1656" s="465" t="s">
        <v>26</v>
      </c>
      <c r="E1656" s="439" t="s">
        <v>4450</v>
      </c>
      <c r="F1656" s="433" t="s">
        <v>4461</v>
      </c>
      <c r="G1656" s="446" t="s">
        <v>4038</v>
      </c>
      <c r="H1656" s="414" t="s">
        <v>4462</v>
      </c>
      <c r="I1656" s="413">
        <v>3</v>
      </c>
      <c r="J1656" s="413">
        <v>4</v>
      </c>
      <c r="K1656" s="159">
        <f t="shared" si="117"/>
        <v>12</v>
      </c>
      <c r="L1656" s="139" t="str">
        <f t="shared" si="116"/>
        <v>Orta Risk</v>
      </c>
      <c r="M1656" s="459" t="s">
        <v>5185</v>
      </c>
      <c r="N1656" s="453" t="s">
        <v>4814</v>
      </c>
      <c r="O1656" s="160"/>
      <c r="P1656" s="160"/>
      <c r="Q1656" s="464" t="s">
        <v>5303</v>
      </c>
      <c r="R1656" s="159">
        <v>1</v>
      </c>
      <c r="S1656" s="159">
        <v>3</v>
      </c>
      <c r="T1656" s="159">
        <f t="shared" si="118"/>
        <v>3</v>
      </c>
      <c r="U1656" s="134" t="str">
        <f t="shared" si="119"/>
        <v>Katlanılabilir Riskler</v>
      </c>
      <c r="V1656" s="162"/>
      <c r="W1656" s="163" t="s">
        <v>136</v>
      </c>
    </row>
    <row r="1657" spans="1:23" ht="140.25">
      <c r="A1657" s="413">
        <v>2558</v>
      </c>
      <c r="B1657" s="77"/>
      <c r="C1657" s="467" t="s">
        <v>5305</v>
      </c>
      <c r="D1657" s="465" t="s">
        <v>26</v>
      </c>
      <c r="E1657" s="439" t="s">
        <v>4450</v>
      </c>
      <c r="F1657" s="433" t="s">
        <v>4463</v>
      </c>
      <c r="G1657" s="446" t="s">
        <v>4038</v>
      </c>
      <c r="H1657" s="414" t="s">
        <v>4464</v>
      </c>
      <c r="I1657" s="413">
        <v>3</v>
      </c>
      <c r="J1657" s="413">
        <v>4</v>
      </c>
      <c r="K1657" s="159">
        <f t="shared" si="117"/>
        <v>12</v>
      </c>
      <c r="L1657" s="139" t="str">
        <f t="shared" si="116"/>
        <v>Orta Risk</v>
      </c>
      <c r="M1657" s="459" t="s">
        <v>5186</v>
      </c>
      <c r="N1657" s="453" t="s">
        <v>4656</v>
      </c>
      <c r="O1657" s="160"/>
      <c r="P1657" s="160"/>
      <c r="Q1657" s="464" t="s">
        <v>5303</v>
      </c>
      <c r="R1657" s="159">
        <v>1</v>
      </c>
      <c r="S1657" s="159">
        <v>3</v>
      </c>
      <c r="T1657" s="159">
        <f t="shared" si="118"/>
        <v>3</v>
      </c>
      <c r="U1657" s="134" t="str">
        <f t="shared" si="119"/>
        <v>Katlanılabilir Riskler</v>
      </c>
      <c r="V1657" s="162"/>
      <c r="W1657" s="163" t="s">
        <v>136</v>
      </c>
    </row>
    <row r="1658" spans="1:23" ht="140.25">
      <c r="A1658" s="413">
        <v>2559</v>
      </c>
      <c r="B1658" s="77"/>
      <c r="C1658" s="467" t="s">
        <v>5305</v>
      </c>
      <c r="D1658" s="465" t="s">
        <v>26</v>
      </c>
      <c r="E1658" s="439" t="s">
        <v>4450</v>
      </c>
      <c r="F1658" s="433" t="s">
        <v>4465</v>
      </c>
      <c r="G1658" s="446" t="s">
        <v>4038</v>
      </c>
      <c r="H1658" s="414" t="s">
        <v>4296</v>
      </c>
      <c r="I1658" s="413">
        <v>2</v>
      </c>
      <c r="J1658" s="413">
        <v>4</v>
      </c>
      <c r="K1658" s="159">
        <f t="shared" si="117"/>
        <v>8</v>
      </c>
      <c r="L1658" s="139" t="str">
        <f t="shared" si="116"/>
        <v>Orta Risk</v>
      </c>
      <c r="M1658" s="459" t="s">
        <v>5187</v>
      </c>
      <c r="N1658" s="453" t="s">
        <v>4814</v>
      </c>
      <c r="O1658" s="160"/>
      <c r="P1658" s="160"/>
      <c r="Q1658" s="464" t="s">
        <v>5303</v>
      </c>
      <c r="R1658" s="159">
        <v>1</v>
      </c>
      <c r="S1658" s="159">
        <v>3</v>
      </c>
      <c r="T1658" s="159">
        <f t="shared" si="118"/>
        <v>3</v>
      </c>
      <c r="U1658" s="134" t="str">
        <f t="shared" si="119"/>
        <v>Katlanılabilir Riskler</v>
      </c>
      <c r="V1658" s="162"/>
      <c r="W1658" s="163" t="s">
        <v>136</v>
      </c>
    </row>
    <row r="1659" spans="1:23" ht="140.25">
      <c r="A1659" s="413">
        <v>2560</v>
      </c>
      <c r="B1659" s="77"/>
      <c r="C1659" s="467" t="s">
        <v>5305</v>
      </c>
      <c r="D1659" s="465" t="s">
        <v>26</v>
      </c>
      <c r="E1659" s="439" t="s">
        <v>4450</v>
      </c>
      <c r="F1659" s="433" t="s">
        <v>4466</v>
      </c>
      <c r="G1659" s="446" t="s">
        <v>4038</v>
      </c>
      <c r="H1659" s="414" t="s">
        <v>4467</v>
      </c>
      <c r="I1659" s="413">
        <v>3</v>
      </c>
      <c r="J1659" s="413">
        <v>4</v>
      </c>
      <c r="K1659" s="159">
        <f t="shared" si="117"/>
        <v>12</v>
      </c>
      <c r="L1659" s="139" t="str">
        <f t="shared" si="116"/>
        <v>Orta Risk</v>
      </c>
      <c r="M1659" s="459" t="s">
        <v>5188</v>
      </c>
      <c r="N1659" s="453" t="s">
        <v>4691</v>
      </c>
      <c r="O1659" s="160"/>
      <c r="P1659" s="160"/>
      <c r="Q1659" s="464" t="s">
        <v>5303</v>
      </c>
      <c r="R1659" s="159">
        <v>1</v>
      </c>
      <c r="S1659" s="159">
        <v>3</v>
      </c>
      <c r="T1659" s="159">
        <f t="shared" si="118"/>
        <v>3</v>
      </c>
      <c r="U1659" s="134" t="str">
        <f t="shared" si="119"/>
        <v>Katlanılabilir Riskler</v>
      </c>
      <c r="V1659" s="162"/>
      <c r="W1659" s="163" t="s">
        <v>136</v>
      </c>
    </row>
    <row r="1660" spans="1:23" ht="140.25">
      <c r="A1660" s="413">
        <v>2561</v>
      </c>
      <c r="B1660" s="77"/>
      <c r="C1660" s="467" t="s">
        <v>5305</v>
      </c>
      <c r="D1660" s="465" t="s">
        <v>26</v>
      </c>
      <c r="E1660" s="439" t="s">
        <v>4450</v>
      </c>
      <c r="F1660" s="433" t="s">
        <v>4468</v>
      </c>
      <c r="G1660" s="446" t="s">
        <v>4038</v>
      </c>
      <c r="H1660" s="414" t="s">
        <v>4458</v>
      </c>
      <c r="I1660" s="413">
        <v>3</v>
      </c>
      <c r="J1660" s="413">
        <v>3</v>
      </c>
      <c r="K1660" s="159">
        <f t="shared" si="117"/>
        <v>9</v>
      </c>
      <c r="L1660" s="139" t="str">
        <f t="shared" si="116"/>
        <v>Orta Risk</v>
      </c>
      <c r="M1660" s="459" t="s">
        <v>5189</v>
      </c>
      <c r="N1660" s="453" t="s">
        <v>4635</v>
      </c>
      <c r="O1660" s="160"/>
      <c r="P1660" s="160"/>
      <c r="Q1660" s="464" t="s">
        <v>5303</v>
      </c>
      <c r="R1660" s="159">
        <v>1</v>
      </c>
      <c r="S1660" s="159">
        <v>3</v>
      </c>
      <c r="T1660" s="159">
        <f t="shared" si="118"/>
        <v>3</v>
      </c>
      <c r="U1660" s="134" t="str">
        <f t="shared" si="119"/>
        <v>Katlanılabilir Riskler</v>
      </c>
      <c r="V1660" s="162"/>
      <c r="W1660" s="163" t="s">
        <v>136</v>
      </c>
    </row>
    <row r="1661" spans="1:23" ht="140.25">
      <c r="A1661" s="413">
        <v>2562</v>
      </c>
      <c r="B1661" s="77"/>
      <c r="C1661" s="467" t="s">
        <v>5305</v>
      </c>
      <c r="D1661" s="465" t="s">
        <v>26</v>
      </c>
      <c r="E1661" s="439" t="s">
        <v>4450</v>
      </c>
      <c r="F1661" s="433" t="s">
        <v>4469</v>
      </c>
      <c r="G1661" s="446" t="s">
        <v>4038</v>
      </c>
      <c r="H1661" s="414" t="s">
        <v>4453</v>
      </c>
      <c r="I1661" s="413">
        <v>2</v>
      </c>
      <c r="J1661" s="413">
        <v>4</v>
      </c>
      <c r="K1661" s="159">
        <f t="shared" si="117"/>
        <v>8</v>
      </c>
      <c r="L1661" s="139" t="str">
        <f t="shared" si="116"/>
        <v>Orta Risk</v>
      </c>
      <c r="M1661" s="459" t="s">
        <v>5190</v>
      </c>
      <c r="N1661" s="453" t="s">
        <v>4789</v>
      </c>
      <c r="O1661" s="160"/>
      <c r="P1661" s="160"/>
      <c r="Q1661" s="464" t="s">
        <v>5303</v>
      </c>
      <c r="R1661" s="159">
        <v>1</v>
      </c>
      <c r="S1661" s="159">
        <v>3</v>
      </c>
      <c r="T1661" s="159">
        <f t="shared" si="118"/>
        <v>3</v>
      </c>
      <c r="U1661" s="134" t="str">
        <f t="shared" si="119"/>
        <v>Katlanılabilir Riskler</v>
      </c>
      <c r="V1661" s="162"/>
      <c r="W1661" s="163" t="s">
        <v>136</v>
      </c>
    </row>
    <row r="1662" spans="1:23" ht="140.25">
      <c r="A1662" s="413">
        <v>2563</v>
      </c>
      <c r="B1662" s="77"/>
      <c r="C1662" s="467" t="s">
        <v>5305</v>
      </c>
      <c r="D1662" s="465" t="s">
        <v>26</v>
      </c>
      <c r="E1662" s="439" t="s">
        <v>4450</v>
      </c>
      <c r="F1662" s="433" t="s">
        <v>4470</v>
      </c>
      <c r="G1662" s="446" t="s">
        <v>4038</v>
      </c>
      <c r="H1662" s="414" t="s">
        <v>4453</v>
      </c>
      <c r="I1662" s="413">
        <v>2</v>
      </c>
      <c r="J1662" s="413">
        <v>4</v>
      </c>
      <c r="K1662" s="159">
        <f t="shared" si="117"/>
        <v>8</v>
      </c>
      <c r="L1662" s="139" t="str">
        <f t="shared" si="116"/>
        <v>Orta Risk</v>
      </c>
      <c r="M1662" s="459" t="s">
        <v>5191</v>
      </c>
      <c r="N1662" s="453" t="s">
        <v>4789</v>
      </c>
      <c r="O1662" s="160"/>
      <c r="P1662" s="160"/>
      <c r="Q1662" s="464" t="s">
        <v>5303</v>
      </c>
      <c r="R1662" s="159">
        <v>1</v>
      </c>
      <c r="S1662" s="159">
        <v>3</v>
      </c>
      <c r="T1662" s="159">
        <f t="shared" si="118"/>
        <v>3</v>
      </c>
      <c r="U1662" s="134" t="str">
        <f t="shared" si="119"/>
        <v>Katlanılabilir Riskler</v>
      </c>
      <c r="V1662" s="162"/>
      <c r="W1662" s="163" t="s">
        <v>136</v>
      </c>
    </row>
    <row r="1663" spans="1:23" ht="140.25">
      <c r="A1663" s="413">
        <v>2564</v>
      </c>
      <c r="B1663" s="77"/>
      <c r="C1663" s="467" t="s">
        <v>5305</v>
      </c>
      <c r="D1663" s="465" t="s">
        <v>26</v>
      </c>
      <c r="E1663" s="439" t="s">
        <v>4450</v>
      </c>
      <c r="F1663" s="433" t="s">
        <v>4471</v>
      </c>
      <c r="G1663" s="446" t="s">
        <v>4038</v>
      </c>
      <c r="H1663" s="414" t="s">
        <v>4453</v>
      </c>
      <c r="I1663" s="413">
        <v>2</v>
      </c>
      <c r="J1663" s="413">
        <v>4</v>
      </c>
      <c r="K1663" s="159">
        <f t="shared" si="117"/>
        <v>8</v>
      </c>
      <c r="L1663" s="139" t="str">
        <f t="shared" si="116"/>
        <v>Orta Risk</v>
      </c>
      <c r="M1663" s="459" t="s">
        <v>5192</v>
      </c>
      <c r="N1663" s="453" t="s">
        <v>4789</v>
      </c>
      <c r="O1663" s="160"/>
      <c r="P1663" s="160"/>
      <c r="Q1663" s="464" t="s">
        <v>5303</v>
      </c>
      <c r="R1663" s="159">
        <v>1</v>
      </c>
      <c r="S1663" s="159">
        <v>3</v>
      </c>
      <c r="T1663" s="159">
        <f t="shared" si="118"/>
        <v>3</v>
      </c>
      <c r="U1663" s="134" t="str">
        <f t="shared" si="119"/>
        <v>Katlanılabilir Riskler</v>
      </c>
      <c r="V1663" s="162"/>
      <c r="W1663" s="163" t="s">
        <v>136</v>
      </c>
    </row>
    <row r="1664" spans="1:23" ht="135">
      <c r="A1664" s="413">
        <v>2565</v>
      </c>
      <c r="B1664" s="77"/>
      <c r="C1664" s="467" t="s">
        <v>5305</v>
      </c>
      <c r="D1664" s="465" t="s">
        <v>26</v>
      </c>
      <c r="E1664" s="439" t="s">
        <v>4472</v>
      </c>
      <c r="F1664" s="433" t="s">
        <v>4473</v>
      </c>
      <c r="G1664" s="446" t="s">
        <v>4038</v>
      </c>
      <c r="H1664" s="414" t="s">
        <v>4474</v>
      </c>
      <c r="I1664" s="413">
        <v>3</v>
      </c>
      <c r="J1664" s="413">
        <v>4</v>
      </c>
      <c r="K1664" s="159">
        <f t="shared" si="117"/>
        <v>12</v>
      </c>
      <c r="L1664" s="139" t="str">
        <f t="shared" si="116"/>
        <v>Orta Risk</v>
      </c>
      <c r="M1664" s="458" t="s">
        <v>5193</v>
      </c>
      <c r="N1664" s="453" t="s">
        <v>4814</v>
      </c>
      <c r="O1664" s="160"/>
      <c r="P1664" s="160"/>
      <c r="Q1664" s="464" t="s">
        <v>5303</v>
      </c>
      <c r="R1664" s="159">
        <v>1</v>
      </c>
      <c r="S1664" s="159">
        <v>3</v>
      </c>
      <c r="T1664" s="159">
        <f t="shared" si="118"/>
        <v>3</v>
      </c>
      <c r="U1664" s="134" t="str">
        <f t="shared" si="119"/>
        <v>Katlanılabilir Riskler</v>
      </c>
      <c r="V1664" s="162"/>
      <c r="W1664" s="163" t="s">
        <v>136</v>
      </c>
    </row>
    <row r="1665" spans="1:23" ht="135">
      <c r="A1665" s="413">
        <v>2566</v>
      </c>
      <c r="B1665" s="77"/>
      <c r="C1665" s="467" t="s">
        <v>5305</v>
      </c>
      <c r="D1665" s="465" t="s">
        <v>26</v>
      </c>
      <c r="E1665" s="439" t="s">
        <v>4472</v>
      </c>
      <c r="F1665" s="436" t="s">
        <v>4475</v>
      </c>
      <c r="G1665" s="446" t="s">
        <v>4038</v>
      </c>
      <c r="H1665" s="414" t="s">
        <v>4476</v>
      </c>
      <c r="I1665" s="413">
        <v>3</v>
      </c>
      <c r="J1665" s="413">
        <v>4</v>
      </c>
      <c r="K1665" s="159">
        <f t="shared" si="117"/>
        <v>12</v>
      </c>
      <c r="L1665" s="139" t="str">
        <f t="shared" si="116"/>
        <v>Orta Risk</v>
      </c>
      <c r="M1665" s="459" t="s">
        <v>5194</v>
      </c>
      <c r="N1665" s="453" t="s">
        <v>4691</v>
      </c>
      <c r="O1665" s="160"/>
      <c r="P1665" s="160"/>
      <c r="Q1665" s="464" t="s">
        <v>5303</v>
      </c>
      <c r="R1665" s="159">
        <v>1</v>
      </c>
      <c r="S1665" s="159">
        <v>3</v>
      </c>
      <c r="T1665" s="159">
        <f t="shared" si="118"/>
        <v>3</v>
      </c>
      <c r="U1665" s="134" t="str">
        <f t="shared" si="119"/>
        <v>Katlanılabilir Riskler</v>
      </c>
      <c r="V1665" s="162"/>
      <c r="W1665" s="163" t="s">
        <v>136</v>
      </c>
    </row>
    <row r="1666" spans="1:23" ht="225">
      <c r="A1666" s="413">
        <v>2567</v>
      </c>
      <c r="B1666" s="77"/>
      <c r="C1666" s="467" t="s">
        <v>5305</v>
      </c>
      <c r="D1666" s="465" t="s">
        <v>26</v>
      </c>
      <c r="E1666" s="439" t="s">
        <v>4477</v>
      </c>
      <c r="F1666" s="433" t="s">
        <v>4478</v>
      </c>
      <c r="G1666" s="446" t="s">
        <v>4038</v>
      </c>
      <c r="H1666" s="414" t="s">
        <v>4479</v>
      </c>
      <c r="I1666" s="413">
        <v>3</v>
      </c>
      <c r="J1666" s="413">
        <v>4</v>
      </c>
      <c r="K1666" s="159">
        <f t="shared" si="117"/>
        <v>12</v>
      </c>
      <c r="L1666" s="139" t="str">
        <f t="shared" si="116"/>
        <v>Orta Risk</v>
      </c>
      <c r="M1666" s="459" t="s">
        <v>5195</v>
      </c>
      <c r="N1666" s="453" t="s">
        <v>4656</v>
      </c>
      <c r="O1666" s="160"/>
      <c r="P1666" s="160"/>
      <c r="Q1666" s="464" t="s">
        <v>5303</v>
      </c>
      <c r="R1666" s="159">
        <v>1</v>
      </c>
      <c r="S1666" s="159">
        <v>3</v>
      </c>
      <c r="T1666" s="159">
        <f t="shared" si="118"/>
        <v>3</v>
      </c>
      <c r="U1666" s="134" t="str">
        <f t="shared" si="119"/>
        <v>Katlanılabilir Riskler</v>
      </c>
      <c r="V1666" s="162"/>
      <c r="W1666" s="163" t="s">
        <v>136</v>
      </c>
    </row>
    <row r="1667" spans="1:23" ht="135">
      <c r="A1667" s="413">
        <v>2568</v>
      </c>
      <c r="B1667" s="77"/>
      <c r="C1667" s="467" t="s">
        <v>5305</v>
      </c>
      <c r="D1667" s="465" t="s">
        <v>26</v>
      </c>
      <c r="E1667" s="439" t="s">
        <v>4477</v>
      </c>
      <c r="F1667" s="433" t="s">
        <v>803</v>
      </c>
      <c r="G1667" s="446" t="s">
        <v>4038</v>
      </c>
      <c r="H1667" s="414" t="s">
        <v>4479</v>
      </c>
      <c r="I1667" s="413">
        <v>2</v>
      </c>
      <c r="J1667" s="413">
        <v>4</v>
      </c>
      <c r="K1667" s="159">
        <f t="shared" si="117"/>
        <v>8</v>
      </c>
      <c r="L1667" s="139" t="str">
        <f t="shared" ref="L1667:L1730" si="120">IF(K1667&lt;=1,"Çok Düşük Risk",IF(K1667&lt;=6,"Düşük Risk",IF(K1667&lt;=12,"Orta Risk",IF(K1667&lt;=20,"Yüksek Seviye",IF(K1667&lt;=25,"Çok Yüksek Seviye",)))))</f>
        <v>Orta Risk</v>
      </c>
      <c r="M1667" s="459" t="s">
        <v>5196</v>
      </c>
      <c r="N1667" s="453" t="s">
        <v>4635</v>
      </c>
      <c r="O1667" s="160"/>
      <c r="P1667" s="160"/>
      <c r="Q1667" s="464" t="s">
        <v>5303</v>
      </c>
      <c r="R1667" s="159">
        <v>1</v>
      </c>
      <c r="S1667" s="159">
        <v>3</v>
      </c>
      <c r="T1667" s="159">
        <f t="shared" si="118"/>
        <v>3</v>
      </c>
      <c r="U1667" s="134" t="str">
        <f t="shared" si="119"/>
        <v>Katlanılabilir Riskler</v>
      </c>
      <c r="V1667" s="162"/>
      <c r="W1667" s="163" t="s">
        <v>136</v>
      </c>
    </row>
    <row r="1668" spans="1:23" ht="135">
      <c r="A1668" s="413">
        <v>2569</v>
      </c>
      <c r="B1668" s="77"/>
      <c r="C1668" s="467" t="s">
        <v>5305</v>
      </c>
      <c r="D1668" s="465" t="s">
        <v>26</v>
      </c>
      <c r="E1668" s="439" t="s">
        <v>4477</v>
      </c>
      <c r="F1668" s="433" t="s">
        <v>4480</v>
      </c>
      <c r="G1668" s="446" t="s">
        <v>4038</v>
      </c>
      <c r="H1668" s="414" t="s">
        <v>4481</v>
      </c>
      <c r="I1668" s="413">
        <v>3</v>
      </c>
      <c r="J1668" s="413">
        <v>5</v>
      </c>
      <c r="K1668" s="159">
        <f t="shared" si="117"/>
        <v>15</v>
      </c>
      <c r="L1668" s="139" t="str">
        <f t="shared" si="120"/>
        <v>Yüksek Seviye</v>
      </c>
      <c r="M1668" s="459" t="s">
        <v>5197</v>
      </c>
      <c r="N1668" s="453" t="s">
        <v>4635</v>
      </c>
      <c r="O1668" s="160"/>
      <c r="P1668" s="160"/>
      <c r="Q1668" s="464" t="s">
        <v>5303</v>
      </c>
      <c r="R1668" s="159">
        <v>1</v>
      </c>
      <c r="S1668" s="159">
        <v>3</v>
      </c>
      <c r="T1668" s="159">
        <f t="shared" si="118"/>
        <v>3</v>
      </c>
      <c r="U1668" s="134" t="str">
        <f t="shared" si="119"/>
        <v>Katlanılabilir Riskler</v>
      </c>
      <c r="V1668" s="162"/>
      <c r="W1668" s="163" t="s">
        <v>136</v>
      </c>
    </row>
    <row r="1669" spans="1:23" ht="135">
      <c r="A1669" s="413">
        <v>2570</v>
      </c>
      <c r="B1669" s="77"/>
      <c r="C1669" s="467" t="s">
        <v>5305</v>
      </c>
      <c r="D1669" s="465" t="s">
        <v>26</v>
      </c>
      <c r="E1669" s="439" t="s">
        <v>4477</v>
      </c>
      <c r="F1669" s="433" t="s">
        <v>4482</v>
      </c>
      <c r="G1669" s="446" t="s">
        <v>4038</v>
      </c>
      <c r="H1669" s="414" t="s">
        <v>4483</v>
      </c>
      <c r="I1669" s="413">
        <v>3</v>
      </c>
      <c r="J1669" s="413">
        <v>3</v>
      </c>
      <c r="K1669" s="159">
        <f t="shared" si="117"/>
        <v>9</v>
      </c>
      <c r="L1669" s="139" t="str">
        <f t="shared" si="120"/>
        <v>Orta Risk</v>
      </c>
      <c r="M1669" s="459" t="s">
        <v>5198</v>
      </c>
      <c r="N1669" s="453" t="s">
        <v>4635</v>
      </c>
      <c r="O1669" s="160"/>
      <c r="P1669" s="160"/>
      <c r="Q1669" s="464" t="s">
        <v>5303</v>
      </c>
      <c r="R1669" s="159">
        <v>1</v>
      </c>
      <c r="S1669" s="159">
        <v>3</v>
      </c>
      <c r="T1669" s="159">
        <f t="shared" si="118"/>
        <v>3</v>
      </c>
      <c r="U1669" s="134" t="str">
        <f t="shared" si="119"/>
        <v>Katlanılabilir Riskler</v>
      </c>
      <c r="V1669" s="162"/>
      <c r="W1669" s="163" t="s">
        <v>136</v>
      </c>
    </row>
    <row r="1670" spans="1:23" ht="135">
      <c r="A1670" s="413">
        <v>2571</v>
      </c>
      <c r="B1670" s="77"/>
      <c r="C1670" s="467" t="s">
        <v>5305</v>
      </c>
      <c r="D1670" s="465" t="s">
        <v>26</v>
      </c>
      <c r="E1670" s="439" t="s">
        <v>4477</v>
      </c>
      <c r="F1670" s="433" t="s">
        <v>4484</v>
      </c>
      <c r="G1670" s="446" t="s">
        <v>4038</v>
      </c>
      <c r="H1670" s="414" t="s">
        <v>4483</v>
      </c>
      <c r="I1670" s="413">
        <v>3</v>
      </c>
      <c r="J1670" s="413">
        <v>3</v>
      </c>
      <c r="K1670" s="159">
        <f t="shared" si="117"/>
        <v>9</v>
      </c>
      <c r="L1670" s="139" t="str">
        <f t="shared" si="120"/>
        <v>Orta Risk</v>
      </c>
      <c r="M1670" s="459" t="s">
        <v>5199</v>
      </c>
      <c r="N1670" s="453" t="s">
        <v>4635</v>
      </c>
      <c r="O1670" s="160"/>
      <c r="P1670" s="160"/>
      <c r="Q1670" s="464" t="s">
        <v>5303</v>
      </c>
      <c r="R1670" s="159">
        <v>1</v>
      </c>
      <c r="S1670" s="159">
        <v>3</v>
      </c>
      <c r="T1670" s="159">
        <f t="shared" si="118"/>
        <v>3</v>
      </c>
      <c r="U1670" s="134" t="str">
        <f t="shared" si="119"/>
        <v>Katlanılabilir Riskler</v>
      </c>
      <c r="V1670" s="162"/>
      <c r="W1670" s="163" t="s">
        <v>136</v>
      </c>
    </row>
    <row r="1671" spans="1:23" ht="135">
      <c r="A1671" s="413">
        <v>2572</v>
      </c>
      <c r="B1671" s="77"/>
      <c r="C1671" s="467" t="s">
        <v>5305</v>
      </c>
      <c r="D1671" s="465" t="s">
        <v>26</v>
      </c>
      <c r="E1671" s="439" t="s">
        <v>4477</v>
      </c>
      <c r="F1671" s="433" t="s">
        <v>4485</v>
      </c>
      <c r="G1671" s="446" t="s">
        <v>4038</v>
      </c>
      <c r="H1671" s="414" t="s">
        <v>4486</v>
      </c>
      <c r="I1671" s="413">
        <v>3</v>
      </c>
      <c r="J1671" s="413">
        <v>5</v>
      </c>
      <c r="K1671" s="159">
        <f t="shared" si="117"/>
        <v>15</v>
      </c>
      <c r="L1671" s="139" t="str">
        <f t="shared" si="120"/>
        <v>Yüksek Seviye</v>
      </c>
      <c r="M1671" s="459" t="s">
        <v>5200</v>
      </c>
      <c r="N1671" s="453" t="s">
        <v>4635</v>
      </c>
      <c r="O1671" s="160"/>
      <c r="P1671" s="160"/>
      <c r="Q1671" s="464" t="s">
        <v>5303</v>
      </c>
      <c r="R1671" s="159">
        <v>1</v>
      </c>
      <c r="S1671" s="159">
        <v>3</v>
      </c>
      <c r="T1671" s="159">
        <f t="shared" si="118"/>
        <v>3</v>
      </c>
      <c r="U1671" s="134" t="str">
        <f t="shared" si="119"/>
        <v>Katlanılabilir Riskler</v>
      </c>
      <c r="V1671" s="162"/>
      <c r="W1671" s="163" t="s">
        <v>136</v>
      </c>
    </row>
    <row r="1672" spans="1:23" ht="135">
      <c r="A1672" s="413">
        <v>2573</v>
      </c>
      <c r="B1672" s="77"/>
      <c r="C1672" s="467" t="s">
        <v>5305</v>
      </c>
      <c r="D1672" s="465" t="s">
        <v>26</v>
      </c>
      <c r="E1672" s="439" t="s">
        <v>4477</v>
      </c>
      <c r="F1672" s="433" t="s">
        <v>4487</v>
      </c>
      <c r="G1672" s="446" t="s">
        <v>4038</v>
      </c>
      <c r="H1672" s="414" t="s">
        <v>4488</v>
      </c>
      <c r="I1672" s="413">
        <v>2</v>
      </c>
      <c r="J1672" s="413">
        <v>5</v>
      </c>
      <c r="K1672" s="159">
        <f t="shared" si="117"/>
        <v>10</v>
      </c>
      <c r="L1672" s="139" t="str">
        <f t="shared" si="120"/>
        <v>Orta Risk</v>
      </c>
      <c r="M1672" s="459" t="s">
        <v>5201</v>
      </c>
      <c r="N1672" s="453" t="s">
        <v>4635</v>
      </c>
      <c r="O1672" s="160"/>
      <c r="P1672" s="160"/>
      <c r="Q1672" s="464" t="s">
        <v>5303</v>
      </c>
      <c r="R1672" s="159">
        <v>1</v>
      </c>
      <c r="S1672" s="159">
        <v>3</v>
      </c>
      <c r="T1672" s="159">
        <f t="shared" si="118"/>
        <v>3</v>
      </c>
      <c r="U1672" s="134" t="str">
        <f t="shared" si="119"/>
        <v>Katlanılabilir Riskler</v>
      </c>
      <c r="V1672" s="162"/>
      <c r="W1672" s="163" t="s">
        <v>136</v>
      </c>
    </row>
    <row r="1673" spans="1:23" ht="135">
      <c r="A1673" s="413">
        <v>2574</v>
      </c>
      <c r="B1673" s="77"/>
      <c r="C1673" s="467" t="s">
        <v>5305</v>
      </c>
      <c r="D1673" s="465" t="s">
        <v>26</v>
      </c>
      <c r="E1673" s="439" t="s">
        <v>4477</v>
      </c>
      <c r="F1673" s="433" t="s">
        <v>4489</v>
      </c>
      <c r="G1673" s="446" t="s">
        <v>4038</v>
      </c>
      <c r="H1673" s="414" t="s">
        <v>4364</v>
      </c>
      <c r="I1673" s="413">
        <v>2</v>
      </c>
      <c r="J1673" s="413">
        <v>5</v>
      </c>
      <c r="K1673" s="159">
        <f t="shared" si="117"/>
        <v>10</v>
      </c>
      <c r="L1673" s="139" t="str">
        <f t="shared" si="120"/>
        <v>Orta Risk</v>
      </c>
      <c r="M1673" s="459" t="s">
        <v>5202</v>
      </c>
      <c r="N1673" s="453" t="s">
        <v>4635</v>
      </c>
      <c r="O1673" s="160"/>
      <c r="P1673" s="160"/>
      <c r="Q1673" s="464" t="s">
        <v>5303</v>
      </c>
      <c r="R1673" s="159">
        <v>1</v>
      </c>
      <c r="S1673" s="159">
        <v>3</v>
      </c>
      <c r="T1673" s="159">
        <f t="shared" si="118"/>
        <v>3</v>
      </c>
      <c r="U1673" s="134" t="str">
        <f t="shared" si="119"/>
        <v>Katlanılabilir Riskler</v>
      </c>
      <c r="V1673" s="162"/>
      <c r="W1673" s="163" t="s">
        <v>136</v>
      </c>
    </row>
    <row r="1674" spans="1:23" ht="148.5">
      <c r="A1674" s="413">
        <v>2575</v>
      </c>
      <c r="B1674" s="77"/>
      <c r="C1674" s="467" t="s">
        <v>5305</v>
      </c>
      <c r="D1674" s="465" t="s">
        <v>26</v>
      </c>
      <c r="E1674" s="439" t="s">
        <v>4490</v>
      </c>
      <c r="F1674" s="433" t="s">
        <v>4491</v>
      </c>
      <c r="G1674" s="446" t="s">
        <v>4038</v>
      </c>
      <c r="H1674" s="414" t="s">
        <v>4474</v>
      </c>
      <c r="I1674" s="413">
        <v>2</v>
      </c>
      <c r="J1674" s="413">
        <v>4</v>
      </c>
      <c r="K1674" s="159">
        <f t="shared" si="117"/>
        <v>8</v>
      </c>
      <c r="L1674" s="139" t="str">
        <f t="shared" si="120"/>
        <v>Orta Risk</v>
      </c>
      <c r="M1674" s="459" t="s">
        <v>5203</v>
      </c>
      <c r="N1674" s="453" t="s">
        <v>4635</v>
      </c>
      <c r="O1674" s="160"/>
      <c r="P1674" s="160"/>
      <c r="Q1674" s="464" t="s">
        <v>5303</v>
      </c>
      <c r="R1674" s="159">
        <v>1</v>
      </c>
      <c r="S1674" s="159">
        <v>3</v>
      </c>
      <c r="T1674" s="159">
        <f t="shared" si="118"/>
        <v>3</v>
      </c>
      <c r="U1674" s="134" t="str">
        <f t="shared" si="119"/>
        <v>Katlanılabilir Riskler</v>
      </c>
      <c r="V1674" s="162"/>
      <c r="W1674" s="163" t="s">
        <v>136</v>
      </c>
    </row>
    <row r="1675" spans="1:23" ht="148.5">
      <c r="A1675" s="413">
        <v>2576</v>
      </c>
      <c r="B1675" s="77"/>
      <c r="C1675" s="467" t="s">
        <v>5305</v>
      </c>
      <c r="D1675" s="465" t="s">
        <v>26</v>
      </c>
      <c r="E1675" s="439" t="s">
        <v>4490</v>
      </c>
      <c r="F1675" s="433" t="s">
        <v>4492</v>
      </c>
      <c r="G1675" s="446" t="s">
        <v>4038</v>
      </c>
      <c r="H1675" s="414" t="s">
        <v>4296</v>
      </c>
      <c r="I1675" s="413">
        <v>3</v>
      </c>
      <c r="J1675" s="413">
        <v>3</v>
      </c>
      <c r="K1675" s="159">
        <f t="shared" si="117"/>
        <v>9</v>
      </c>
      <c r="L1675" s="139" t="str">
        <f t="shared" si="120"/>
        <v>Orta Risk</v>
      </c>
      <c r="M1675" s="459" t="s">
        <v>5204</v>
      </c>
      <c r="N1675" s="453" t="s">
        <v>4691</v>
      </c>
      <c r="O1675" s="160"/>
      <c r="P1675" s="160"/>
      <c r="Q1675" s="464" t="s">
        <v>5303</v>
      </c>
      <c r="R1675" s="159">
        <v>1</v>
      </c>
      <c r="S1675" s="159">
        <v>3</v>
      </c>
      <c r="T1675" s="159">
        <f t="shared" si="118"/>
        <v>3</v>
      </c>
      <c r="U1675" s="134" t="str">
        <f t="shared" si="119"/>
        <v>Katlanılabilir Riskler</v>
      </c>
      <c r="V1675" s="162"/>
      <c r="W1675" s="163" t="s">
        <v>136</v>
      </c>
    </row>
    <row r="1676" spans="1:23" ht="148.5">
      <c r="A1676" s="413">
        <v>2577</v>
      </c>
      <c r="B1676" s="77"/>
      <c r="C1676" s="467" t="s">
        <v>5305</v>
      </c>
      <c r="D1676" s="465" t="s">
        <v>26</v>
      </c>
      <c r="E1676" s="439" t="s">
        <v>4490</v>
      </c>
      <c r="F1676" s="433" t="s">
        <v>4493</v>
      </c>
      <c r="G1676" s="446" t="s">
        <v>4038</v>
      </c>
      <c r="H1676" s="414" t="s">
        <v>4494</v>
      </c>
      <c r="I1676" s="413">
        <v>3</v>
      </c>
      <c r="J1676" s="413">
        <v>5</v>
      </c>
      <c r="K1676" s="159">
        <f t="shared" si="117"/>
        <v>15</v>
      </c>
      <c r="L1676" s="139" t="str">
        <f t="shared" si="120"/>
        <v>Yüksek Seviye</v>
      </c>
      <c r="M1676" s="459" t="s">
        <v>5205</v>
      </c>
      <c r="N1676" s="453" t="s">
        <v>4814</v>
      </c>
      <c r="O1676" s="160"/>
      <c r="P1676" s="160"/>
      <c r="Q1676" s="464" t="s">
        <v>5303</v>
      </c>
      <c r="R1676" s="159">
        <v>1</v>
      </c>
      <c r="S1676" s="159">
        <v>3</v>
      </c>
      <c r="T1676" s="159">
        <f t="shared" si="118"/>
        <v>3</v>
      </c>
      <c r="U1676" s="134" t="str">
        <f t="shared" si="119"/>
        <v>Katlanılabilir Riskler</v>
      </c>
      <c r="V1676" s="162"/>
      <c r="W1676" s="163" t="s">
        <v>136</v>
      </c>
    </row>
    <row r="1677" spans="1:23" ht="148.5">
      <c r="A1677" s="413">
        <v>2578</v>
      </c>
      <c r="B1677" s="77"/>
      <c r="C1677" s="467" t="s">
        <v>5305</v>
      </c>
      <c r="D1677" s="465" t="s">
        <v>26</v>
      </c>
      <c r="E1677" s="439" t="s">
        <v>4490</v>
      </c>
      <c r="F1677" s="433" t="s">
        <v>4495</v>
      </c>
      <c r="G1677" s="446" t="s">
        <v>4038</v>
      </c>
      <c r="H1677" s="414" t="s">
        <v>4496</v>
      </c>
      <c r="I1677" s="413">
        <v>2</v>
      </c>
      <c r="J1677" s="413">
        <v>2</v>
      </c>
      <c r="K1677" s="159">
        <f t="shared" si="117"/>
        <v>4</v>
      </c>
      <c r="L1677" s="139" t="str">
        <f t="shared" si="120"/>
        <v>Düşük Risk</v>
      </c>
      <c r="M1677" s="459" t="s">
        <v>5206</v>
      </c>
      <c r="N1677" s="453" t="s">
        <v>4814</v>
      </c>
      <c r="O1677" s="160"/>
      <c r="P1677" s="160"/>
      <c r="Q1677" s="464" t="s">
        <v>5303</v>
      </c>
      <c r="R1677" s="159">
        <v>1</v>
      </c>
      <c r="S1677" s="159">
        <v>3</v>
      </c>
      <c r="T1677" s="159">
        <f t="shared" si="118"/>
        <v>3</v>
      </c>
      <c r="U1677" s="134" t="str">
        <f t="shared" si="119"/>
        <v>Katlanılabilir Riskler</v>
      </c>
      <c r="V1677" s="162"/>
      <c r="W1677" s="163" t="s">
        <v>136</v>
      </c>
    </row>
    <row r="1678" spans="1:23" ht="148.5">
      <c r="A1678" s="413">
        <v>2579</v>
      </c>
      <c r="B1678" s="77"/>
      <c r="C1678" s="467" t="s">
        <v>5305</v>
      </c>
      <c r="D1678" s="465" t="s">
        <v>26</v>
      </c>
      <c r="E1678" s="439" t="s">
        <v>4490</v>
      </c>
      <c r="F1678" s="433" t="s">
        <v>4497</v>
      </c>
      <c r="G1678" s="446" t="s">
        <v>4038</v>
      </c>
      <c r="H1678" s="414" t="s">
        <v>4498</v>
      </c>
      <c r="I1678" s="413">
        <v>2</v>
      </c>
      <c r="J1678" s="413">
        <v>4</v>
      </c>
      <c r="K1678" s="159">
        <f t="shared" si="117"/>
        <v>8</v>
      </c>
      <c r="L1678" s="139" t="str">
        <f t="shared" si="120"/>
        <v>Orta Risk</v>
      </c>
      <c r="M1678" s="459" t="s">
        <v>5207</v>
      </c>
      <c r="N1678" s="453" t="s">
        <v>4814</v>
      </c>
      <c r="O1678" s="160"/>
      <c r="P1678" s="160"/>
      <c r="Q1678" s="464" t="s">
        <v>5303</v>
      </c>
      <c r="R1678" s="159">
        <v>1</v>
      </c>
      <c r="S1678" s="159">
        <v>3</v>
      </c>
      <c r="T1678" s="159">
        <f t="shared" si="118"/>
        <v>3</v>
      </c>
      <c r="U1678" s="134" t="str">
        <f t="shared" si="119"/>
        <v>Katlanılabilir Riskler</v>
      </c>
      <c r="V1678" s="162"/>
      <c r="W1678" s="163" t="s">
        <v>136</v>
      </c>
    </row>
    <row r="1679" spans="1:23" ht="148.5">
      <c r="A1679" s="413">
        <v>2580</v>
      </c>
      <c r="B1679" s="77"/>
      <c r="C1679" s="467" t="s">
        <v>5305</v>
      </c>
      <c r="D1679" s="465" t="s">
        <v>26</v>
      </c>
      <c r="E1679" s="439" t="s">
        <v>4490</v>
      </c>
      <c r="F1679" s="433" t="s">
        <v>4499</v>
      </c>
      <c r="G1679" s="446" t="s">
        <v>4038</v>
      </c>
      <c r="H1679" s="414" t="s">
        <v>4500</v>
      </c>
      <c r="I1679" s="413">
        <v>3</v>
      </c>
      <c r="J1679" s="413">
        <v>3</v>
      </c>
      <c r="K1679" s="159">
        <f t="shared" si="117"/>
        <v>9</v>
      </c>
      <c r="L1679" s="139" t="str">
        <f t="shared" si="120"/>
        <v>Orta Risk</v>
      </c>
      <c r="M1679" s="459" t="s">
        <v>5208</v>
      </c>
      <c r="N1679" s="453" t="s">
        <v>4814</v>
      </c>
      <c r="O1679" s="160"/>
      <c r="P1679" s="160"/>
      <c r="Q1679" s="464" t="s">
        <v>5303</v>
      </c>
      <c r="R1679" s="159">
        <v>1</v>
      </c>
      <c r="S1679" s="159">
        <v>3</v>
      </c>
      <c r="T1679" s="159">
        <f t="shared" si="118"/>
        <v>3</v>
      </c>
      <c r="U1679" s="134" t="str">
        <f t="shared" si="119"/>
        <v>Katlanılabilir Riskler</v>
      </c>
      <c r="V1679" s="162"/>
      <c r="W1679" s="163" t="s">
        <v>136</v>
      </c>
    </row>
    <row r="1680" spans="1:23" ht="148.5">
      <c r="A1680" s="413">
        <v>2581</v>
      </c>
      <c r="B1680" s="77"/>
      <c r="C1680" s="467" t="s">
        <v>5305</v>
      </c>
      <c r="D1680" s="465" t="s">
        <v>26</v>
      </c>
      <c r="E1680" s="439" t="s">
        <v>4490</v>
      </c>
      <c r="F1680" s="433" t="s">
        <v>4501</v>
      </c>
      <c r="G1680" s="446" t="s">
        <v>4038</v>
      </c>
      <c r="H1680" s="414" t="s">
        <v>4502</v>
      </c>
      <c r="I1680" s="413">
        <v>3</v>
      </c>
      <c r="J1680" s="413">
        <v>5</v>
      </c>
      <c r="K1680" s="159">
        <f t="shared" si="117"/>
        <v>15</v>
      </c>
      <c r="L1680" s="139" t="str">
        <f t="shared" si="120"/>
        <v>Yüksek Seviye</v>
      </c>
      <c r="M1680" s="459" t="s">
        <v>5209</v>
      </c>
      <c r="N1680" s="453" t="s">
        <v>4814</v>
      </c>
      <c r="O1680" s="160"/>
      <c r="P1680" s="160"/>
      <c r="Q1680" s="464" t="s">
        <v>5303</v>
      </c>
      <c r="R1680" s="159">
        <v>1</v>
      </c>
      <c r="S1680" s="159">
        <v>3</v>
      </c>
      <c r="T1680" s="159">
        <f t="shared" si="118"/>
        <v>3</v>
      </c>
      <c r="U1680" s="134" t="str">
        <f t="shared" si="119"/>
        <v>Katlanılabilir Riskler</v>
      </c>
      <c r="V1680" s="162"/>
      <c r="W1680" s="163" t="s">
        <v>136</v>
      </c>
    </row>
    <row r="1681" spans="1:23" ht="148.5">
      <c r="A1681" s="413">
        <v>2582</v>
      </c>
      <c r="B1681" s="77"/>
      <c r="C1681" s="467" t="s">
        <v>5305</v>
      </c>
      <c r="D1681" s="465" t="s">
        <v>26</v>
      </c>
      <c r="E1681" s="439" t="s">
        <v>4490</v>
      </c>
      <c r="F1681" s="433" t="s">
        <v>4503</v>
      </c>
      <c r="G1681" s="446" t="s">
        <v>4038</v>
      </c>
      <c r="H1681" s="414" t="s">
        <v>4474</v>
      </c>
      <c r="I1681" s="413">
        <v>2</v>
      </c>
      <c r="J1681" s="413">
        <v>4</v>
      </c>
      <c r="K1681" s="159">
        <f t="shared" si="117"/>
        <v>8</v>
      </c>
      <c r="L1681" s="139" t="str">
        <f t="shared" si="120"/>
        <v>Orta Risk</v>
      </c>
      <c r="M1681" s="459" t="s">
        <v>5210</v>
      </c>
      <c r="N1681" s="453" t="s">
        <v>4814</v>
      </c>
      <c r="O1681" s="160"/>
      <c r="P1681" s="160"/>
      <c r="Q1681" s="464" t="s">
        <v>5303</v>
      </c>
      <c r="R1681" s="159">
        <v>1</v>
      </c>
      <c r="S1681" s="159">
        <v>3</v>
      </c>
      <c r="T1681" s="159">
        <f t="shared" si="118"/>
        <v>3</v>
      </c>
      <c r="U1681" s="134" t="str">
        <f t="shared" si="119"/>
        <v>Katlanılabilir Riskler</v>
      </c>
      <c r="V1681" s="162"/>
      <c r="W1681" s="163" t="s">
        <v>136</v>
      </c>
    </row>
    <row r="1682" spans="1:23" ht="148.5">
      <c r="A1682" s="413">
        <v>2583</v>
      </c>
      <c r="B1682" s="77"/>
      <c r="C1682" s="467" t="s">
        <v>5305</v>
      </c>
      <c r="D1682" s="465" t="s">
        <v>26</v>
      </c>
      <c r="E1682" s="439" t="s">
        <v>4490</v>
      </c>
      <c r="F1682" s="433" t="s">
        <v>4504</v>
      </c>
      <c r="G1682" s="446" t="s">
        <v>4038</v>
      </c>
      <c r="H1682" s="414" t="s">
        <v>3256</v>
      </c>
      <c r="I1682" s="413">
        <v>4</v>
      </c>
      <c r="J1682" s="413">
        <v>1</v>
      </c>
      <c r="K1682" s="159">
        <f t="shared" si="117"/>
        <v>4</v>
      </c>
      <c r="L1682" s="139" t="str">
        <f t="shared" si="120"/>
        <v>Düşük Risk</v>
      </c>
      <c r="M1682" s="459" t="s">
        <v>5211</v>
      </c>
      <c r="N1682" s="453" t="s">
        <v>4814</v>
      </c>
      <c r="O1682" s="160"/>
      <c r="P1682" s="160"/>
      <c r="Q1682" s="464" t="s">
        <v>5303</v>
      </c>
      <c r="R1682" s="159">
        <v>1</v>
      </c>
      <c r="S1682" s="159">
        <v>3</v>
      </c>
      <c r="T1682" s="159">
        <f t="shared" si="118"/>
        <v>3</v>
      </c>
      <c r="U1682" s="134" t="str">
        <f t="shared" si="119"/>
        <v>Katlanılabilir Riskler</v>
      </c>
      <c r="V1682" s="162"/>
      <c r="W1682" s="163" t="s">
        <v>136</v>
      </c>
    </row>
    <row r="1683" spans="1:23" ht="148.5">
      <c r="A1683" s="413">
        <v>2584</v>
      </c>
      <c r="B1683" s="77"/>
      <c r="C1683" s="467" t="s">
        <v>5305</v>
      </c>
      <c r="D1683" s="465" t="s">
        <v>26</v>
      </c>
      <c r="E1683" s="439" t="s">
        <v>4490</v>
      </c>
      <c r="F1683" s="433" t="s">
        <v>4505</v>
      </c>
      <c r="G1683" s="446" t="s">
        <v>4038</v>
      </c>
      <c r="H1683" s="414" t="s">
        <v>4296</v>
      </c>
      <c r="I1683" s="413">
        <v>2</v>
      </c>
      <c r="J1683" s="413">
        <v>2</v>
      </c>
      <c r="K1683" s="159">
        <f t="shared" si="117"/>
        <v>4</v>
      </c>
      <c r="L1683" s="139" t="str">
        <f t="shared" si="120"/>
        <v>Düşük Risk</v>
      </c>
      <c r="M1683" s="459" t="s">
        <v>5212</v>
      </c>
      <c r="N1683" s="453" t="s">
        <v>4814</v>
      </c>
      <c r="O1683" s="160"/>
      <c r="P1683" s="160"/>
      <c r="Q1683" s="464" t="s">
        <v>5303</v>
      </c>
      <c r="R1683" s="159">
        <v>1</v>
      </c>
      <c r="S1683" s="159">
        <v>3</v>
      </c>
      <c r="T1683" s="159">
        <f t="shared" si="118"/>
        <v>3</v>
      </c>
      <c r="U1683" s="134" t="str">
        <f t="shared" si="119"/>
        <v>Katlanılabilir Riskler</v>
      </c>
      <c r="V1683" s="162"/>
      <c r="W1683" s="163" t="s">
        <v>136</v>
      </c>
    </row>
    <row r="1684" spans="1:23" ht="148.5">
      <c r="A1684" s="413">
        <v>2585</v>
      </c>
      <c r="B1684" s="77"/>
      <c r="C1684" s="467" t="s">
        <v>5305</v>
      </c>
      <c r="D1684" s="465" t="s">
        <v>26</v>
      </c>
      <c r="E1684" s="439" t="s">
        <v>4490</v>
      </c>
      <c r="F1684" s="433" t="s">
        <v>4506</v>
      </c>
      <c r="G1684" s="446" t="s">
        <v>4038</v>
      </c>
      <c r="H1684" s="414" t="s">
        <v>4474</v>
      </c>
      <c r="I1684" s="413">
        <v>2</v>
      </c>
      <c r="J1684" s="413">
        <v>4</v>
      </c>
      <c r="K1684" s="159">
        <f t="shared" si="117"/>
        <v>8</v>
      </c>
      <c r="L1684" s="139" t="str">
        <f t="shared" si="120"/>
        <v>Orta Risk</v>
      </c>
      <c r="M1684" s="459" t="s">
        <v>5213</v>
      </c>
      <c r="N1684" s="453" t="s">
        <v>4814</v>
      </c>
      <c r="O1684" s="160"/>
      <c r="P1684" s="160"/>
      <c r="Q1684" s="464" t="s">
        <v>5303</v>
      </c>
      <c r="R1684" s="159">
        <v>1</v>
      </c>
      <c r="S1684" s="159">
        <v>3</v>
      </c>
      <c r="T1684" s="159">
        <f t="shared" si="118"/>
        <v>3</v>
      </c>
      <c r="U1684" s="134" t="str">
        <f t="shared" si="119"/>
        <v>Katlanılabilir Riskler</v>
      </c>
      <c r="V1684" s="162"/>
      <c r="W1684" s="163" t="s">
        <v>136</v>
      </c>
    </row>
    <row r="1685" spans="1:23" ht="135">
      <c r="A1685" s="413">
        <v>2586</v>
      </c>
      <c r="B1685" s="77"/>
      <c r="C1685" s="467" t="s">
        <v>5305</v>
      </c>
      <c r="D1685" s="465" t="s">
        <v>26</v>
      </c>
      <c r="E1685" s="439" t="s">
        <v>4507</v>
      </c>
      <c r="F1685" s="433" t="s">
        <v>4508</v>
      </c>
      <c r="G1685" s="446" t="s">
        <v>4038</v>
      </c>
      <c r="H1685" s="414" t="s">
        <v>4509</v>
      </c>
      <c r="I1685" s="413">
        <v>3</v>
      </c>
      <c r="J1685" s="413">
        <v>3</v>
      </c>
      <c r="K1685" s="159">
        <f t="shared" si="117"/>
        <v>9</v>
      </c>
      <c r="L1685" s="139" t="str">
        <f t="shared" si="120"/>
        <v>Orta Risk</v>
      </c>
      <c r="M1685" s="459" t="s">
        <v>5214</v>
      </c>
      <c r="N1685" s="453" t="s">
        <v>4814</v>
      </c>
      <c r="O1685" s="160"/>
      <c r="P1685" s="160"/>
      <c r="Q1685" s="464" t="s">
        <v>5303</v>
      </c>
      <c r="R1685" s="159">
        <v>1</v>
      </c>
      <c r="S1685" s="159">
        <v>3</v>
      </c>
      <c r="T1685" s="159">
        <f t="shared" si="118"/>
        <v>3</v>
      </c>
      <c r="U1685" s="134" t="str">
        <f t="shared" si="119"/>
        <v>Katlanılabilir Riskler</v>
      </c>
      <c r="V1685" s="162"/>
      <c r="W1685" s="163" t="s">
        <v>136</v>
      </c>
    </row>
    <row r="1686" spans="1:23" ht="135">
      <c r="A1686" s="413">
        <v>2587</v>
      </c>
      <c r="B1686" s="77"/>
      <c r="C1686" s="467" t="s">
        <v>5305</v>
      </c>
      <c r="D1686" s="465" t="s">
        <v>26</v>
      </c>
      <c r="E1686" s="439" t="s">
        <v>4507</v>
      </c>
      <c r="F1686" s="433" t="s">
        <v>4510</v>
      </c>
      <c r="G1686" s="446" t="s">
        <v>4038</v>
      </c>
      <c r="H1686" s="414" t="s">
        <v>4247</v>
      </c>
      <c r="I1686" s="413">
        <v>1</v>
      </c>
      <c r="J1686" s="413">
        <v>4</v>
      </c>
      <c r="K1686" s="159">
        <f t="shared" ref="K1686:K1749" si="121">I1686*J1686</f>
        <v>4</v>
      </c>
      <c r="L1686" s="139" t="str">
        <f t="shared" si="120"/>
        <v>Düşük Risk</v>
      </c>
      <c r="M1686" s="459" t="s">
        <v>5215</v>
      </c>
      <c r="N1686" s="453" t="s">
        <v>4814</v>
      </c>
      <c r="O1686" s="160"/>
      <c r="P1686" s="160"/>
      <c r="Q1686" s="464" t="s">
        <v>5303</v>
      </c>
      <c r="R1686" s="159">
        <v>1</v>
      </c>
      <c r="S1686" s="159">
        <v>3</v>
      </c>
      <c r="T1686" s="159">
        <f t="shared" si="118"/>
        <v>3</v>
      </c>
      <c r="U1686" s="134" t="str">
        <f t="shared" si="119"/>
        <v>Katlanılabilir Riskler</v>
      </c>
      <c r="V1686" s="162"/>
      <c r="W1686" s="163" t="s">
        <v>136</v>
      </c>
    </row>
    <row r="1687" spans="1:23" ht="135">
      <c r="A1687" s="413">
        <v>2588</v>
      </c>
      <c r="B1687" s="77"/>
      <c r="C1687" s="467" t="s">
        <v>5305</v>
      </c>
      <c r="D1687" s="465" t="s">
        <v>26</v>
      </c>
      <c r="E1687" s="439" t="s">
        <v>4507</v>
      </c>
      <c r="F1687" s="433" t="s">
        <v>4511</v>
      </c>
      <c r="G1687" s="446" t="s">
        <v>4038</v>
      </c>
      <c r="H1687" s="414" t="s">
        <v>4512</v>
      </c>
      <c r="I1687" s="413">
        <v>3</v>
      </c>
      <c r="J1687" s="413">
        <v>4</v>
      </c>
      <c r="K1687" s="159">
        <f t="shared" si="121"/>
        <v>12</v>
      </c>
      <c r="L1687" s="139" t="str">
        <f t="shared" si="120"/>
        <v>Orta Risk</v>
      </c>
      <c r="M1687" s="459" t="s">
        <v>5216</v>
      </c>
      <c r="N1687" s="453" t="s">
        <v>4814</v>
      </c>
      <c r="O1687" s="160"/>
      <c r="P1687" s="160"/>
      <c r="Q1687" s="464" t="s">
        <v>5303</v>
      </c>
      <c r="R1687" s="159">
        <v>1</v>
      </c>
      <c r="S1687" s="159">
        <v>3</v>
      </c>
      <c r="T1687" s="159">
        <f t="shared" si="118"/>
        <v>3</v>
      </c>
      <c r="U1687" s="134" t="str">
        <f t="shared" si="119"/>
        <v>Katlanılabilir Riskler</v>
      </c>
      <c r="V1687" s="162"/>
      <c r="W1687" s="163" t="s">
        <v>136</v>
      </c>
    </row>
    <row r="1688" spans="1:23" ht="135">
      <c r="A1688" s="413">
        <v>2589</v>
      </c>
      <c r="B1688" s="77"/>
      <c r="C1688" s="467" t="s">
        <v>5305</v>
      </c>
      <c r="D1688" s="465" t="s">
        <v>26</v>
      </c>
      <c r="E1688" s="439" t="s">
        <v>4507</v>
      </c>
      <c r="F1688" s="433" t="s">
        <v>4513</v>
      </c>
      <c r="G1688" s="446" t="s">
        <v>4038</v>
      </c>
      <c r="H1688" s="414" t="s">
        <v>4514</v>
      </c>
      <c r="I1688" s="413">
        <v>3</v>
      </c>
      <c r="J1688" s="413">
        <v>4</v>
      </c>
      <c r="K1688" s="159">
        <f t="shared" si="121"/>
        <v>12</v>
      </c>
      <c r="L1688" s="139" t="str">
        <f t="shared" si="120"/>
        <v>Orta Risk</v>
      </c>
      <c r="M1688" s="459" t="s">
        <v>5217</v>
      </c>
      <c r="N1688" s="453" t="s">
        <v>4814</v>
      </c>
      <c r="O1688" s="160"/>
      <c r="P1688" s="160"/>
      <c r="Q1688" s="464" t="s">
        <v>5303</v>
      </c>
      <c r="R1688" s="159">
        <v>1</v>
      </c>
      <c r="S1688" s="159">
        <v>3</v>
      </c>
      <c r="T1688" s="159">
        <f t="shared" si="118"/>
        <v>3</v>
      </c>
      <c r="U1688" s="134" t="str">
        <f t="shared" si="119"/>
        <v>Katlanılabilir Riskler</v>
      </c>
      <c r="V1688" s="162"/>
      <c r="W1688" s="163" t="s">
        <v>136</v>
      </c>
    </row>
    <row r="1689" spans="1:23" ht="135">
      <c r="A1689" s="413">
        <v>2590</v>
      </c>
      <c r="B1689" s="77"/>
      <c r="C1689" s="467" t="s">
        <v>5305</v>
      </c>
      <c r="D1689" s="465" t="s">
        <v>26</v>
      </c>
      <c r="E1689" s="439" t="s">
        <v>4507</v>
      </c>
      <c r="F1689" s="433" t="s">
        <v>4515</v>
      </c>
      <c r="G1689" s="446" t="s">
        <v>4038</v>
      </c>
      <c r="H1689" s="414" t="s">
        <v>3256</v>
      </c>
      <c r="I1689" s="413">
        <v>3</v>
      </c>
      <c r="J1689" s="413">
        <v>2</v>
      </c>
      <c r="K1689" s="159">
        <f t="shared" si="121"/>
        <v>6</v>
      </c>
      <c r="L1689" s="139" t="str">
        <f t="shared" si="120"/>
        <v>Düşük Risk</v>
      </c>
      <c r="M1689" s="459" t="s">
        <v>5218</v>
      </c>
      <c r="N1689" s="453" t="s">
        <v>4814</v>
      </c>
      <c r="O1689" s="160"/>
      <c r="P1689" s="160"/>
      <c r="Q1689" s="464" t="s">
        <v>5303</v>
      </c>
      <c r="R1689" s="159">
        <v>1</v>
      </c>
      <c r="S1689" s="159">
        <v>3</v>
      </c>
      <c r="T1689" s="159">
        <f t="shared" si="118"/>
        <v>3</v>
      </c>
      <c r="U1689" s="134" t="str">
        <f t="shared" si="119"/>
        <v>Katlanılabilir Riskler</v>
      </c>
      <c r="V1689" s="162"/>
      <c r="W1689" s="163" t="s">
        <v>136</v>
      </c>
    </row>
    <row r="1690" spans="1:23" ht="135">
      <c r="A1690" s="413">
        <v>2591</v>
      </c>
      <c r="B1690" s="77"/>
      <c r="C1690" s="467" t="s">
        <v>5305</v>
      </c>
      <c r="D1690" s="465" t="s">
        <v>26</v>
      </c>
      <c r="E1690" s="439" t="s">
        <v>4516</v>
      </c>
      <c r="F1690" s="436" t="s">
        <v>4517</v>
      </c>
      <c r="G1690" s="446" t="s">
        <v>4038</v>
      </c>
      <c r="H1690" s="414" t="s">
        <v>4509</v>
      </c>
      <c r="I1690" s="413">
        <v>3</v>
      </c>
      <c r="J1690" s="413">
        <v>3</v>
      </c>
      <c r="K1690" s="159">
        <f t="shared" si="121"/>
        <v>9</v>
      </c>
      <c r="L1690" s="139" t="str">
        <f t="shared" si="120"/>
        <v>Orta Risk</v>
      </c>
      <c r="M1690" s="459" t="s">
        <v>5219</v>
      </c>
      <c r="N1690" s="453" t="s">
        <v>4814</v>
      </c>
      <c r="O1690" s="160"/>
      <c r="P1690" s="160"/>
      <c r="Q1690" s="464" t="s">
        <v>5303</v>
      </c>
      <c r="R1690" s="159">
        <v>1</v>
      </c>
      <c r="S1690" s="159">
        <v>3</v>
      </c>
      <c r="T1690" s="159">
        <f t="shared" si="118"/>
        <v>3</v>
      </c>
      <c r="U1690" s="134" t="str">
        <f t="shared" si="119"/>
        <v>Katlanılabilir Riskler</v>
      </c>
      <c r="V1690" s="162"/>
      <c r="W1690" s="163" t="s">
        <v>136</v>
      </c>
    </row>
    <row r="1691" spans="1:23" ht="135">
      <c r="A1691" s="413">
        <v>2592</v>
      </c>
      <c r="B1691" s="77"/>
      <c r="C1691" s="467" t="s">
        <v>5305</v>
      </c>
      <c r="D1691" s="465" t="s">
        <v>26</v>
      </c>
      <c r="E1691" s="439" t="s">
        <v>4516</v>
      </c>
      <c r="F1691" s="436" t="s">
        <v>4518</v>
      </c>
      <c r="G1691" s="446" t="s">
        <v>4038</v>
      </c>
      <c r="H1691" s="414" t="s">
        <v>4519</v>
      </c>
      <c r="I1691" s="413">
        <v>2</v>
      </c>
      <c r="J1691" s="413">
        <v>4</v>
      </c>
      <c r="K1691" s="159">
        <f t="shared" si="121"/>
        <v>8</v>
      </c>
      <c r="L1691" s="139" t="str">
        <f t="shared" si="120"/>
        <v>Orta Risk</v>
      </c>
      <c r="M1691" s="459" t="s">
        <v>5220</v>
      </c>
      <c r="N1691" s="453" t="s">
        <v>4814</v>
      </c>
      <c r="O1691" s="160"/>
      <c r="P1691" s="160"/>
      <c r="Q1691" s="464" t="s">
        <v>5303</v>
      </c>
      <c r="R1691" s="159">
        <v>1</v>
      </c>
      <c r="S1691" s="159">
        <v>3</v>
      </c>
      <c r="T1691" s="159">
        <f t="shared" si="118"/>
        <v>3</v>
      </c>
      <c r="U1691" s="134" t="str">
        <f t="shared" si="119"/>
        <v>Katlanılabilir Riskler</v>
      </c>
      <c r="V1691" s="162"/>
      <c r="W1691" s="163" t="s">
        <v>136</v>
      </c>
    </row>
    <row r="1692" spans="1:23" ht="135">
      <c r="A1692" s="413">
        <v>2593</v>
      </c>
      <c r="B1692" s="77"/>
      <c r="C1692" s="467" t="s">
        <v>5305</v>
      </c>
      <c r="D1692" s="465" t="s">
        <v>26</v>
      </c>
      <c r="E1692" s="439" t="s">
        <v>4516</v>
      </c>
      <c r="F1692" s="436" t="s">
        <v>4520</v>
      </c>
      <c r="G1692" s="446" t="s">
        <v>4038</v>
      </c>
      <c r="H1692" s="414" t="s">
        <v>4519</v>
      </c>
      <c r="I1692" s="413">
        <v>2</v>
      </c>
      <c r="J1692" s="413">
        <v>4</v>
      </c>
      <c r="K1692" s="159">
        <f t="shared" si="121"/>
        <v>8</v>
      </c>
      <c r="L1692" s="139" t="str">
        <f t="shared" si="120"/>
        <v>Orta Risk</v>
      </c>
      <c r="M1692" s="459" t="s">
        <v>5221</v>
      </c>
      <c r="N1692" s="453" t="s">
        <v>4814</v>
      </c>
      <c r="O1692" s="160"/>
      <c r="P1692" s="160"/>
      <c r="Q1692" s="464" t="s">
        <v>5303</v>
      </c>
      <c r="R1692" s="159">
        <v>1</v>
      </c>
      <c r="S1692" s="159">
        <v>3</v>
      </c>
      <c r="T1692" s="159">
        <f t="shared" si="118"/>
        <v>3</v>
      </c>
      <c r="U1692" s="134" t="str">
        <f t="shared" si="119"/>
        <v>Katlanılabilir Riskler</v>
      </c>
      <c r="V1692" s="162"/>
      <c r="W1692" s="163" t="s">
        <v>136</v>
      </c>
    </row>
    <row r="1693" spans="1:23" ht="135">
      <c r="A1693" s="413">
        <v>2594</v>
      </c>
      <c r="B1693" s="77"/>
      <c r="C1693" s="467" t="s">
        <v>5305</v>
      </c>
      <c r="D1693" s="465" t="s">
        <v>26</v>
      </c>
      <c r="E1693" s="439" t="s">
        <v>4516</v>
      </c>
      <c r="F1693" s="436" t="s">
        <v>4521</v>
      </c>
      <c r="G1693" s="446" t="s">
        <v>4038</v>
      </c>
      <c r="H1693" s="414" t="s">
        <v>3256</v>
      </c>
      <c r="I1693" s="413">
        <v>2</v>
      </c>
      <c r="J1693" s="413">
        <v>3</v>
      </c>
      <c r="K1693" s="159">
        <f t="shared" si="121"/>
        <v>6</v>
      </c>
      <c r="L1693" s="139" t="str">
        <f t="shared" si="120"/>
        <v>Düşük Risk</v>
      </c>
      <c r="M1693" s="459" t="s">
        <v>5222</v>
      </c>
      <c r="N1693" s="453" t="s">
        <v>4814</v>
      </c>
      <c r="O1693" s="160"/>
      <c r="P1693" s="160"/>
      <c r="Q1693" s="464" t="s">
        <v>5303</v>
      </c>
      <c r="R1693" s="159">
        <v>1</v>
      </c>
      <c r="S1693" s="159">
        <v>3</v>
      </c>
      <c r="T1693" s="159">
        <f t="shared" si="118"/>
        <v>3</v>
      </c>
      <c r="U1693" s="134" t="str">
        <f t="shared" si="119"/>
        <v>Katlanılabilir Riskler</v>
      </c>
      <c r="V1693" s="162"/>
      <c r="W1693" s="163" t="s">
        <v>136</v>
      </c>
    </row>
    <row r="1694" spans="1:23" ht="135">
      <c r="A1694" s="413">
        <v>2595</v>
      </c>
      <c r="B1694" s="77"/>
      <c r="C1694" s="467" t="s">
        <v>5305</v>
      </c>
      <c r="D1694" s="465" t="s">
        <v>26</v>
      </c>
      <c r="E1694" s="439" t="s">
        <v>4516</v>
      </c>
      <c r="F1694" s="436" t="s">
        <v>4475</v>
      </c>
      <c r="G1694" s="446" t="s">
        <v>4038</v>
      </c>
      <c r="H1694" s="414" t="s">
        <v>4519</v>
      </c>
      <c r="I1694" s="413">
        <v>2</v>
      </c>
      <c r="J1694" s="413">
        <v>4</v>
      </c>
      <c r="K1694" s="159">
        <f t="shared" si="121"/>
        <v>8</v>
      </c>
      <c r="L1694" s="139" t="str">
        <f t="shared" si="120"/>
        <v>Orta Risk</v>
      </c>
      <c r="M1694" s="459" t="s">
        <v>5223</v>
      </c>
      <c r="N1694" s="453" t="s">
        <v>4814</v>
      </c>
      <c r="O1694" s="160"/>
      <c r="P1694" s="160"/>
      <c r="Q1694" s="464" t="s">
        <v>5303</v>
      </c>
      <c r="R1694" s="159">
        <v>1</v>
      </c>
      <c r="S1694" s="159">
        <v>3</v>
      </c>
      <c r="T1694" s="159">
        <f t="shared" si="118"/>
        <v>3</v>
      </c>
      <c r="U1694" s="134" t="str">
        <f t="shared" si="119"/>
        <v>Katlanılabilir Riskler</v>
      </c>
      <c r="V1694" s="162"/>
      <c r="W1694" s="163" t="s">
        <v>136</v>
      </c>
    </row>
    <row r="1695" spans="1:23" ht="135">
      <c r="A1695" s="413">
        <v>2596</v>
      </c>
      <c r="B1695" s="77"/>
      <c r="C1695" s="467" t="s">
        <v>5305</v>
      </c>
      <c r="D1695" s="465" t="s">
        <v>26</v>
      </c>
      <c r="E1695" s="439" t="s">
        <v>4516</v>
      </c>
      <c r="F1695" s="436" t="s">
        <v>4522</v>
      </c>
      <c r="G1695" s="446" t="s">
        <v>4038</v>
      </c>
      <c r="H1695" s="414" t="s">
        <v>4296</v>
      </c>
      <c r="I1695" s="413">
        <v>2</v>
      </c>
      <c r="J1695" s="413">
        <v>3</v>
      </c>
      <c r="K1695" s="159">
        <f t="shared" si="121"/>
        <v>6</v>
      </c>
      <c r="L1695" s="139" t="str">
        <f t="shared" si="120"/>
        <v>Düşük Risk</v>
      </c>
      <c r="M1695" s="459" t="s">
        <v>5224</v>
      </c>
      <c r="N1695" s="453" t="s">
        <v>4814</v>
      </c>
      <c r="O1695" s="160"/>
      <c r="P1695" s="160"/>
      <c r="Q1695" s="464" t="s">
        <v>5303</v>
      </c>
      <c r="R1695" s="159">
        <v>1</v>
      </c>
      <c r="S1695" s="159">
        <v>3</v>
      </c>
      <c r="T1695" s="159">
        <f t="shared" si="118"/>
        <v>3</v>
      </c>
      <c r="U1695" s="134" t="str">
        <f t="shared" si="119"/>
        <v>Katlanılabilir Riskler</v>
      </c>
      <c r="V1695" s="162"/>
      <c r="W1695" s="163" t="s">
        <v>136</v>
      </c>
    </row>
    <row r="1696" spans="1:23" ht="135">
      <c r="A1696" s="413">
        <v>2597</v>
      </c>
      <c r="B1696" s="77"/>
      <c r="C1696" s="467" t="s">
        <v>5305</v>
      </c>
      <c r="D1696" s="465" t="s">
        <v>26</v>
      </c>
      <c r="E1696" s="439" t="s">
        <v>4523</v>
      </c>
      <c r="F1696" s="433" t="s">
        <v>4524</v>
      </c>
      <c r="G1696" s="446" t="s">
        <v>4038</v>
      </c>
      <c r="H1696" s="414" t="s">
        <v>4525</v>
      </c>
      <c r="I1696" s="413">
        <v>3</v>
      </c>
      <c r="J1696" s="413">
        <v>3</v>
      </c>
      <c r="K1696" s="159">
        <f t="shared" si="121"/>
        <v>9</v>
      </c>
      <c r="L1696" s="139" t="str">
        <f t="shared" si="120"/>
        <v>Orta Risk</v>
      </c>
      <c r="M1696" s="459" t="s">
        <v>5225</v>
      </c>
      <c r="N1696" s="453" t="s">
        <v>4814</v>
      </c>
      <c r="O1696" s="160"/>
      <c r="P1696" s="160"/>
      <c r="Q1696" s="464" t="s">
        <v>5303</v>
      </c>
      <c r="R1696" s="159">
        <v>1</v>
      </c>
      <c r="S1696" s="159">
        <v>3</v>
      </c>
      <c r="T1696" s="159">
        <f t="shared" si="118"/>
        <v>3</v>
      </c>
      <c r="U1696" s="134" t="str">
        <f t="shared" si="119"/>
        <v>Katlanılabilir Riskler</v>
      </c>
      <c r="V1696" s="162"/>
      <c r="W1696" s="163" t="s">
        <v>136</v>
      </c>
    </row>
    <row r="1697" spans="1:23" ht="135">
      <c r="A1697" s="413">
        <v>2598</v>
      </c>
      <c r="B1697" s="77"/>
      <c r="C1697" s="467" t="s">
        <v>5305</v>
      </c>
      <c r="D1697" s="465" t="s">
        <v>26</v>
      </c>
      <c r="E1697" s="439" t="s">
        <v>4523</v>
      </c>
      <c r="F1697" s="433" t="s">
        <v>4495</v>
      </c>
      <c r="G1697" s="446" t="s">
        <v>4038</v>
      </c>
      <c r="H1697" s="414" t="s">
        <v>4247</v>
      </c>
      <c r="I1697" s="413">
        <v>2</v>
      </c>
      <c r="J1697" s="413">
        <v>4</v>
      </c>
      <c r="K1697" s="159">
        <f t="shared" si="121"/>
        <v>8</v>
      </c>
      <c r="L1697" s="139" t="str">
        <f t="shared" si="120"/>
        <v>Orta Risk</v>
      </c>
      <c r="M1697" s="459" t="s">
        <v>5226</v>
      </c>
      <c r="N1697" s="453" t="s">
        <v>4814</v>
      </c>
      <c r="O1697" s="160"/>
      <c r="P1697" s="160"/>
      <c r="Q1697" s="464" t="s">
        <v>5303</v>
      </c>
      <c r="R1697" s="159">
        <v>1</v>
      </c>
      <c r="S1697" s="159">
        <v>3</v>
      </c>
      <c r="T1697" s="159">
        <f t="shared" si="118"/>
        <v>3</v>
      </c>
      <c r="U1697" s="134" t="str">
        <f t="shared" si="119"/>
        <v>Katlanılabilir Riskler</v>
      </c>
      <c r="V1697" s="162"/>
      <c r="W1697" s="163" t="s">
        <v>136</v>
      </c>
    </row>
    <row r="1698" spans="1:23" ht="135">
      <c r="A1698" s="413">
        <v>2599</v>
      </c>
      <c r="B1698" s="77"/>
      <c r="C1698" s="467" t="s">
        <v>5305</v>
      </c>
      <c r="D1698" s="465" t="s">
        <v>26</v>
      </c>
      <c r="E1698" s="439" t="s">
        <v>4523</v>
      </c>
      <c r="F1698" s="433" t="s">
        <v>4526</v>
      </c>
      <c r="G1698" s="446" t="s">
        <v>4038</v>
      </c>
      <c r="H1698" s="414" t="s">
        <v>3256</v>
      </c>
      <c r="I1698" s="413">
        <v>3</v>
      </c>
      <c r="J1698" s="413">
        <v>3</v>
      </c>
      <c r="K1698" s="159">
        <f t="shared" si="121"/>
        <v>9</v>
      </c>
      <c r="L1698" s="139" t="str">
        <f t="shared" si="120"/>
        <v>Orta Risk</v>
      </c>
      <c r="M1698" s="459" t="s">
        <v>5227</v>
      </c>
      <c r="N1698" s="453" t="s">
        <v>4814</v>
      </c>
      <c r="O1698" s="160"/>
      <c r="P1698" s="160"/>
      <c r="Q1698" s="464" t="s">
        <v>5303</v>
      </c>
      <c r="R1698" s="159">
        <v>1</v>
      </c>
      <c r="S1698" s="159">
        <v>3</v>
      </c>
      <c r="T1698" s="159">
        <f t="shared" si="118"/>
        <v>3</v>
      </c>
      <c r="U1698" s="134" t="str">
        <f t="shared" si="119"/>
        <v>Katlanılabilir Riskler</v>
      </c>
      <c r="V1698" s="162"/>
      <c r="W1698" s="163" t="s">
        <v>136</v>
      </c>
    </row>
    <row r="1699" spans="1:23" ht="135">
      <c r="A1699" s="413">
        <v>2600</v>
      </c>
      <c r="B1699" s="77"/>
      <c r="C1699" s="467" t="s">
        <v>5305</v>
      </c>
      <c r="D1699" s="465" t="s">
        <v>26</v>
      </c>
      <c r="E1699" s="439" t="s">
        <v>4523</v>
      </c>
      <c r="F1699" s="433" t="s">
        <v>4527</v>
      </c>
      <c r="G1699" s="446" t="s">
        <v>4038</v>
      </c>
      <c r="H1699" s="414" t="s">
        <v>4272</v>
      </c>
      <c r="I1699" s="413">
        <v>3</v>
      </c>
      <c r="J1699" s="413">
        <v>3</v>
      </c>
      <c r="K1699" s="159">
        <f t="shared" si="121"/>
        <v>9</v>
      </c>
      <c r="L1699" s="139" t="str">
        <f t="shared" si="120"/>
        <v>Orta Risk</v>
      </c>
      <c r="M1699" s="459" t="s">
        <v>5228</v>
      </c>
      <c r="N1699" s="453" t="s">
        <v>4814</v>
      </c>
      <c r="O1699" s="160"/>
      <c r="P1699" s="160"/>
      <c r="Q1699" s="464" t="s">
        <v>5303</v>
      </c>
      <c r="R1699" s="159">
        <v>1</v>
      </c>
      <c r="S1699" s="159">
        <v>3</v>
      </c>
      <c r="T1699" s="159">
        <f t="shared" si="118"/>
        <v>3</v>
      </c>
      <c r="U1699" s="134" t="str">
        <f t="shared" si="119"/>
        <v>Katlanılabilir Riskler</v>
      </c>
      <c r="V1699" s="162"/>
      <c r="W1699" s="163" t="s">
        <v>136</v>
      </c>
    </row>
    <row r="1700" spans="1:23" ht="135">
      <c r="A1700" s="413">
        <v>2601</v>
      </c>
      <c r="B1700" s="77"/>
      <c r="C1700" s="467" t="s">
        <v>5305</v>
      </c>
      <c r="D1700" s="465" t="s">
        <v>26</v>
      </c>
      <c r="E1700" s="439" t="s">
        <v>4523</v>
      </c>
      <c r="F1700" s="433" t="s">
        <v>4501</v>
      </c>
      <c r="G1700" s="446" t="s">
        <v>4038</v>
      </c>
      <c r="H1700" s="414" t="s">
        <v>4528</v>
      </c>
      <c r="I1700" s="413">
        <v>3</v>
      </c>
      <c r="J1700" s="413">
        <v>3</v>
      </c>
      <c r="K1700" s="159">
        <f t="shared" si="121"/>
        <v>9</v>
      </c>
      <c r="L1700" s="139" t="str">
        <f t="shared" si="120"/>
        <v>Orta Risk</v>
      </c>
      <c r="M1700" s="459" t="s">
        <v>5229</v>
      </c>
      <c r="N1700" s="453" t="s">
        <v>4814</v>
      </c>
      <c r="O1700" s="160"/>
      <c r="P1700" s="160"/>
      <c r="Q1700" s="464" t="s">
        <v>5303</v>
      </c>
      <c r="R1700" s="159">
        <v>1</v>
      </c>
      <c r="S1700" s="159">
        <v>3</v>
      </c>
      <c r="T1700" s="159">
        <f t="shared" si="118"/>
        <v>3</v>
      </c>
      <c r="U1700" s="134" t="str">
        <f t="shared" si="119"/>
        <v>Katlanılabilir Riskler</v>
      </c>
      <c r="V1700" s="162"/>
      <c r="W1700" s="163" t="s">
        <v>136</v>
      </c>
    </row>
    <row r="1701" spans="1:23" ht="135">
      <c r="A1701" s="413">
        <v>2602</v>
      </c>
      <c r="B1701" s="77"/>
      <c r="C1701" s="467" t="s">
        <v>5305</v>
      </c>
      <c r="D1701" s="465" t="s">
        <v>26</v>
      </c>
      <c r="E1701" s="439" t="s">
        <v>4523</v>
      </c>
      <c r="F1701" s="433" t="s">
        <v>4529</v>
      </c>
      <c r="G1701" s="446" t="s">
        <v>4038</v>
      </c>
      <c r="H1701" s="414" t="s">
        <v>4296</v>
      </c>
      <c r="I1701" s="413">
        <v>2</v>
      </c>
      <c r="J1701" s="413">
        <v>4</v>
      </c>
      <c r="K1701" s="159">
        <f t="shared" si="121"/>
        <v>8</v>
      </c>
      <c r="L1701" s="139" t="str">
        <f t="shared" si="120"/>
        <v>Orta Risk</v>
      </c>
      <c r="M1701" s="459" t="s">
        <v>5230</v>
      </c>
      <c r="N1701" s="453" t="s">
        <v>4814</v>
      </c>
      <c r="O1701" s="160"/>
      <c r="P1701" s="160"/>
      <c r="Q1701" s="464" t="s">
        <v>5303</v>
      </c>
      <c r="R1701" s="159">
        <v>1</v>
      </c>
      <c r="S1701" s="159">
        <v>3</v>
      </c>
      <c r="T1701" s="159">
        <f t="shared" si="118"/>
        <v>3</v>
      </c>
      <c r="U1701" s="134" t="str">
        <f t="shared" si="119"/>
        <v>Katlanılabilir Riskler</v>
      </c>
      <c r="V1701" s="162"/>
      <c r="W1701" s="163" t="s">
        <v>136</v>
      </c>
    </row>
    <row r="1702" spans="1:23" ht="135">
      <c r="A1702" s="413">
        <v>2603</v>
      </c>
      <c r="B1702" s="77"/>
      <c r="C1702" s="467" t="s">
        <v>5305</v>
      </c>
      <c r="D1702" s="465" t="s">
        <v>26</v>
      </c>
      <c r="E1702" s="439" t="s">
        <v>4530</v>
      </c>
      <c r="F1702" s="433" t="s">
        <v>4531</v>
      </c>
      <c r="G1702" s="446" t="s">
        <v>4038</v>
      </c>
      <c r="H1702" s="414" t="s">
        <v>3256</v>
      </c>
      <c r="I1702" s="413">
        <v>2</v>
      </c>
      <c r="J1702" s="413">
        <v>2</v>
      </c>
      <c r="K1702" s="159">
        <f t="shared" si="121"/>
        <v>4</v>
      </c>
      <c r="L1702" s="139" t="str">
        <f t="shared" si="120"/>
        <v>Düşük Risk</v>
      </c>
      <c r="M1702" s="459" t="s">
        <v>5231</v>
      </c>
      <c r="N1702" s="453" t="s">
        <v>4814</v>
      </c>
      <c r="O1702" s="160"/>
      <c r="P1702" s="160"/>
      <c r="Q1702" s="464" t="s">
        <v>5303</v>
      </c>
      <c r="R1702" s="159">
        <v>1</v>
      </c>
      <c r="S1702" s="159">
        <v>3</v>
      </c>
      <c r="T1702" s="159">
        <f t="shared" si="118"/>
        <v>3</v>
      </c>
      <c r="U1702" s="134" t="str">
        <f t="shared" si="119"/>
        <v>Katlanılabilir Riskler</v>
      </c>
      <c r="V1702" s="162"/>
      <c r="W1702" s="163" t="s">
        <v>136</v>
      </c>
    </row>
    <row r="1703" spans="1:23" ht="135">
      <c r="A1703" s="413">
        <v>2604</v>
      </c>
      <c r="B1703" s="77"/>
      <c r="C1703" s="467" t="s">
        <v>5305</v>
      </c>
      <c r="D1703" s="465" t="s">
        <v>26</v>
      </c>
      <c r="E1703" s="439" t="s">
        <v>4530</v>
      </c>
      <c r="F1703" s="433" t="s">
        <v>4532</v>
      </c>
      <c r="G1703" s="446" t="s">
        <v>4038</v>
      </c>
      <c r="H1703" s="414" t="s">
        <v>4296</v>
      </c>
      <c r="I1703" s="413">
        <v>2</v>
      </c>
      <c r="J1703" s="413">
        <v>2</v>
      </c>
      <c r="K1703" s="159">
        <f t="shared" si="121"/>
        <v>4</v>
      </c>
      <c r="L1703" s="139" t="str">
        <f t="shared" si="120"/>
        <v>Düşük Risk</v>
      </c>
      <c r="M1703" s="459" t="s">
        <v>5232</v>
      </c>
      <c r="N1703" s="453" t="s">
        <v>4814</v>
      </c>
      <c r="O1703" s="160"/>
      <c r="P1703" s="160"/>
      <c r="Q1703" s="464" t="s">
        <v>5303</v>
      </c>
      <c r="R1703" s="159">
        <v>1</v>
      </c>
      <c r="S1703" s="159">
        <v>3</v>
      </c>
      <c r="T1703" s="159">
        <f t="shared" si="118"/>
        <v>3</v>
      </c>
      <c r="U1703" s="134" t="str">
        <f t="shared" si="119"/>
        <v>Katlanılabilir Riskler</v>
      </c>
      <c r="V1703" s="162"/>
      <c r="W1703" s="163" t="s">
        <v>136</v>
      </c>
    </row>
    <row r="1704" spans="1:23" ht="135">
      <c r="A1704" s="413">
        <v>2605</v>
      </c>
      <c r="B1704" s="77"/>
      <c r="C1704" s="467" t="s">
        <v>5305</v>
      </c>
      <c r="D1704" s="465" t="s">
        <v>26</v>
      </c>
      <c r="E1704" s="439" t="s">
        <v>4530</v>
      </c>
      <c r="F1704" s="433" t="s">
        <v>4533</v>
      </c>
      <c r="G1704" s="446" t="s">
        <v>4038</v>
      </c>
      <c r="H1704" s="414" t="s">
        <v>4534</v>
      </c>
      <c r="I1704" s="413">
        <v>2</v>
      </c>
      <c r="J1704" s="413">
        <v>4</v>
      </c>
      <c r="K1704" s="159">
        <f t="shared" si="121"/>
        <v>8</v>
      </c>
      <c r="L1704" s="139" t="str">
        <f t="shared" si="120"/>
        <v>Orta Risk</v>
      </c>
      <c r="M1704" s="459" t="s">
        <v>5233</v>
      </c>
      <c r="N1704" s="453" t="s">
        <v>4814</v>
      </c>
      <c r="O1704" s="160"/>
      <c r="P1704" s="160"/>
      <c r="Q1704" s="464" t="s">
        <v>5303</v>
      </c>
      <c r="R1704" s="159">
        <v>1</v>
      </c>
      <c r="S1704" s="159">
        <v>3</v>
      </c>
      <c r="T1704" s="159">
        <f t="shared" si="118"/>
        <v>3</v>
      </c>
      <c r="U1704" s="134" t="str">
        <f t="shared" si="119"/>
        <v>Katlanılabilir Riskler</v>
      </c>
      <c r="V1704" s="162"/>
      <c r="W1704" s="163" t="s">
        <v>136</v>
      </c>
    </row>
    <row r="1705" spans="1:23" ht="135">
      <c r="A1705" s="413">
        <v>2606</v>
      </c>
      <c r="B1705" s="77"/>
      <c r="C1705" s="467" t="s">
        <v>5305</v>
      </c>
      <c r="D1705" s="465" t="s">
        <v>26</v>
      </c>
      <c r="E1705" s="439" t="s">
        <v>4535</v>
      </c>
      <c r="F1705" s="433" t="s">
        <v>4536</v>
      </c>
      <c r="G1705" s="446" t="s">
        <v>4038</v>
      </c>
      <c r="H1705" s="414" t="s">
        <v>4474</v>
      </c>
      <c r="I1705" s="413">
        <v>2</v>
      </c>
      <c r="J1705" s="413">
        <v>4</v>
      </c>
      <c r="K1705" s="159">
        <f t="shared" si="121"/>
        <v>8</v>
      </c>
      <c r="L1705" s="139" t="str">
        <f t="shared" si="120"/>
        <v>Orta Risk</v>
      </c>
      <c r="M1705" s="459" t="s">
        <v>5234</v>
      </c>
      <c r="N1705" s="453" t="s">
        <v>4814</v>
      </c>
      <c r="O1705" s="160"/>
      <c r="P1705" s="160"/>
      <c r="Q1705" s="464" t="s">
        <v>5303</v>
      </c>
      <c r="R1705" s="159">
        <v>1</v>
      </c>
      <c r="S1705" s="159">
        <v>3</v>
      </c>
      <c r="T1705" s="159">
        <f t="shared" ref="T1705:T1768" si="122">R1705*S1705</f>
        <v>3</v>
      </c>
      <c r="U1705" s="134" t="str">
        <f t="shared" ref="U1705:U1768" si="123">IF(T1705&lt;=2,"Önemsiz Riskler",IF(T1705&lt;=6,"Katlanılabilir Riskler",IF(T1705&lt;=12,"Orta Düzeydeki Riskler",IF(T1705&lt;=20,"Önemli Riskler",IF(T1705&lt;=25,"Kabul Edilemez Riskler")))))</f>
        <v>Katlanılabilir Riskler</v>
      </c>
      <c r="V1705" s="162"/>
      <c r="W1705" s="163" t="s">
        <v>136</v>
      </c>
    </row>
    <row r="1706" spans="1:23" ht="135">
      <c r="A1706" s="413">
        <v>2607</v>
      </c>
      <c r="B1706" s="77"/>
      <c r="C1706" s="467" t="s">
        <v>5305</v>
      </c>
      <c r="D1706" s="465" t="s">
        <v>26</v>
      </c>
      <c r="E1706" s="439" t="s">
        <v>4537</v>
      </c>
      <c r="F1706" s="433" t="s">
        <v>4538</v>
      </c>
      <c r="G1706" s="446" t="s">
        <v>4038</v>
      </c>
      <c r="H1706" s="414" t="s">
        <v>4539</v>
      </c>
      <c r="I1706" s="413">
        <v>3</v>
      </c>
      <c r="J1706" s="413">
        <v>3</v>
      </c>
      <c r="K1706" s="159">
        <f t="shared" si="121"/>
        <v>9</v>
      </c>
      <c r="L1706" s="139" t="str">
        <f t="shared" si="120"/>
        <v>Orta Risk</v>
      </c>
      <c r="M1706" s="459" t="s">
        <v>5235</v>
      </c>
      <c r="N1706" s="453" t="s">
        <v>4814</v>
      </c>
      <c r="O1706" s="160"/>
      <c r="P1706" s="160"/>
      <c r="Q1706" s="464" t="s">
        <v>5303</v>
      </c>
      <c r="R1706" s="159">
        <v>1</v>
      </c>
      <c r="S1706" s="159">
        <v>3</v>
      </c>
      <c r="T1706" s="159">
        <f t="shared" si="122"/>
        <v>3</v>
      </c>
      <c r="U1706" s="134" t="str">
        <f t="shared" si="123"/>
        <v>Katlanılabilir Riskler</v>
      </c>
      <c r="V1706" s="162"/>
      <c r="W1706" s="163" t="s">
        <v>136</v>
      </c>
    </row>
    <row r="1707" spans="1:23" ht="135">
      <c r="A1707" s="413">
        <v>2608</v>
      </c>
      <c r="B1707" s="77"/>
      <c r="C1707" s="467" t="s">
        <v>5305</v>
      </c>
      <c r="D1707" s="465" t="s">
        <v>26</v>
      </c>
      <c r="E1707" s="439" t="s">
        <v>4537</v>
      </c>
      <c r="F1707" s="433" t="s">
        <v>4540</v>
      </c>
      <c r="G1707" s="446" t="s">
        <v>4038</v>
      </c>
      <c r="H1707" s="414" t="s">
        <v>4541</v>
      </c>
      <c r="I1707" s="413">
        <v>3</v>
      </c>
      <c r="J1707" s="413">
        <v>4</v>
      </c>
      <c r="K1707" s="159">
        <f t="shared" si="121"/>
        <v>12</v>
      </c>
      <c r="L1707" s="139" t="str">
        <f t="shared" si="120"/>
        <v>Orta Risk</v>
      </c>
      <c r="M1707" s="459" t="s">
        <v>5236</v>
      </c>
      <c r="N1707" s="453" t="s">
        <v>4814</v>
      </c>
      <c r="O1707" s="160"/>
      <c r="P1707" s="160"/>
      <c r="Q1707" s="464" t="s">
        <v>5303</v>
      </c>
      <c r="R1707" s="159">
        <v>1</v>
      </c>
      <c r="S1707" s="159">
        <v>3</v>
      </c>
      <c r="T1707" s="159">
        <f t="shared" si="122"/>
        <v>3</v>
      </c>
      <c r="U1707" s="134" t="str">
        <f t="shared" si="123"/>
        <v>Katlanılabilir Riskler</v>
      </c>
      <c r="V1707" s="162"/>
      <c r="W1707" s="163" t="s">
        <v>136</v>
      </c>
    </row>
    <row r="1708" spans="1:23" ht="135">
      <c r="A1708" s="413">
        <v>2609</v>
      </c>
      <c r="B1708" s="77"/>
      <c r="C1708" s="467" t="s">
        <v>5305</v>
      </c>
      <c r="D1708" s="465" t="s">
        <v>26</v>
      </c>
      <c r="E1708" s="439" t="s">
        <v>4537</v>
      </c>
      <c r="F1708" s="433" t="s">
        <v>4542</v>
      </c>
      <c r="G1708" s="446" t="s">
        <v>4038</v>
      </c>
      <c r="H1708" s="414" t="s">
        <v>4543</v>
      </c>
      <c r="I1708" s="413">
        <v>2</v>
      </c>
      <c r="J1708" s="413">
        <v>3</v>
      </c>
      <c r="K1708" s="159">
        <f t="shared" si="121"/>
        <v>6</v>
      </c>
      <c r="L1708" s="139" t="str">
        <f t="shared" si="120"/>
        <v>Düşük Risk</v>
      </c>
      <c r="M1708" s="459" t="s">
        <v>5237</v>
      </c>
      <c r="N1708" s="453" t="s">
        <v>4814</v>
      </c>
      <c r="O1708" s="160"/>
      <c r="P1708" s="160"/>
      <c r="Q1708" s="464" t="s">
        <v>5303</v>
      </c>
      <c r="R1708" s="159">
        <v>1</v>
      </c>
      <c r="S1708" s="159">
        <v>3</v>
      </c>
      <c r="T1708" s="159">
        <f t="shared" si="122"/>
        <v>3</v>
      </c>
      <c r="U1708" s="134" t="str">
        <f t="shared" si="123"/>
        <v>Katlanılabilir Riskler</v>
      </c>
      <c r="V1708" s="162"/>
      <c r="W1708" s="163" t="s">
        <v>136</v>
      </c>
    </row>
    <row r="1709" spans="1:23" ht="135">
      <c r="A1709" s="413">
        <v>2610</v>
      </c>
      <c r="B1709" s="77"/>
      <c r="C1709" s="467" t="s">
        <v>5305</v>
      </c>
      <c r="D1709" s="465" t="s">
        <v>26</v>
      </c>
      <c r="E1709" s="439" t="s">
        <v>4537</v>
      </c>
      <c r="F1709" s="433" t="s">
        <v>4544</v>
      </c>
      <c r="G1709" s="446" t="s">
        <v>4038</v>
      </c>
      <c r="H1709" s="414" t="s">
        <v>4043</v>
      </c>
      <c r="I1709" s="413">
        <v>4</v>
      </c>
      <c r="J1709" s="413">
        <v>4</v>
      </c>
      <c r="K1709" s="159">
        <f t="shared" si="121"/>
        <v>16</v>
      </c>
      <c r="L1709" s="139" t="str">
        <f t="shared" si="120"/>
        <v>Yüksek Seviye</v>
      </c>
      <c r="M1709" s="459" t="s">
        <v>5238</v>
      </c>
      <c r="N1709" s="453" t="s">
        <v>4814</v>
      </c>
      <c r="O1709" s="160"/>
      <c r="P1709" s="160"/>
      <c r="Q1709" s="464" t="s">
        <v>5303</v>
      </c>
      <c r="R1709" s="159">
        <v>1</v>
      </c>
      <c r="S1709" s="159">
        <v>3</v>
      </c>
      <c r="T1709" s="159">
        <f t="shared" si="122"/>
        <v>3</v>
      </c>
      <c r="U1709" s="134" t="str">
        <f t="shared" si="123"/>
        <v>Katlanılabilir Riskler</v>
      </c>
      <c r="V1709" s="162"/>
      <c r="W1709" s="163" t="s">
        <v>136</v>
      </c>
    </row>
    <row r="1710" spans="1:23" ht="135">
      <c r="A1710" s="413">
        <v>2611</v>
      </c>
      <c r="B1710" s="77"/>
      <c r="C1710" s="467" t="s">
        <v>5305</v>
      </c>
      <c r="D1710" s="465" t="s">
        <v>26</v>
      </c>
      <c r="E1710" s="439" t="s">
        <v>4545</v>
      </c>
      <c r="F1710" s="433" t="s">
        <v>4546</v>
      </c>
      <c r="G1710" s="446" t="s">
        <v>4038</v>
      </c>
      <c r="H1710" s="414" t="s">
        <v>4043</v>
      </c>
      <c r="I1710" s="413">
        <v>3</v>
      </c>
      <c r="J1710" s="413">
        <v>3</v>
      </c>
      <c r="K1710" s="159">
        <f t="shared" si="121"/>
        <v>9</v>
      </c>
      <c r="L1710" s="139" t="str">
        <f t="shared" si="120"/>
        <v>Orta Risk</v>
      </c>
      <c r="M1710" s="458" t="s">
        <v>5239</v>
      </c>
      <c r="N1710" s="453" t="s">
        <v>4814</v>
      </c>
      <c r="O1710" s="160"/>
      <c r="P1710" s="160"/>
      <c r="Q1710" s="464" t="s">
        <v>5303</v>
      </c>
      <c r="R1710" s="159">
        <v>1</v>
      </c>
      <c r="S1710" s="159">
        <v>3</v>
      </c>
      <c r="T1710" s="159">
        <f t="shared" si="122"/>
        <v>3</v>
      </c>
      <c r="U1710" s="134" t="str">
        <f t="shared" si="123"/>
        <v>Katlanılabilir Riskler</v>
      </c>
      <c r="V1710" s="162"/>
      <c r="W1710" s="163" t="s">
        <v>136</v>
      </c>
    </row>
    <row r="1711" spans="1:23" ht="135">
      <c r="A1711" s="413">
        <v>2612</v>
      </c>
      <c r="B1711" s="77"/>
      <c r="C1711" s="467" t="s">
        <v>5305</v>
      </c>
      <c r="D1711" s="465" t="s">
        <v>26</v>
      </c>
      <c r="E1711" s="439" t="s">
        <v>4545</v>
      </c>
      <c r="F1711" s="433" t="s">
        <v>4547</v>
      </c>
      <c r="G1711" s="446" t="s">
        <v>4038</v>
      </c>
      <c r="H1711" s="414" t="s">
        <v>4043</v>
      </c>
      <c r="I1711" s="413">
        <v>3</v>
      </c>
      <c r="J1711" s="413">
        <v>4</v>
      </c>
      <c r="K1711" s="159">
        <f t="shared" si="121"/>
        <v>12</v>
      </c>
      <c r="L1711" s="139" t="str">
        <f t="shared" si="120"/>
        <v>Orta Risk</v>
      </c>
      <c r="M1711" s="458" t="s">
        <v>5240</v>
      </c>
      <c r="N1711" s="453" t="s">
        <v>4814</v>
      </c>
      <c r="O1711" s="160"/>
      <c r="P1711" s="160"/>
      <c r="Q1711" s="464" t="s">
        <v>5303</v>
      </c>
      <c r="R1711" s="159">
        <v>1</v>
      </c>
      <c r="S1711" s="159">
        <v>3</v>
      </c>
      <c r="T1711" s="159">
        <f t="shared" si="122"/>
        <v>3</v>
      </c>
      <c r="U1711" s="134" t="str">
        <f t="shared" si="123"/>
        <v>Katlanılabilir Riskler</v>
      </c>
      <c r="V1711" s="162"/>
      <c r="W1711" s="163" t="s">
        <v>136</v>
      </c>
    </row>
    <row r="1712" spans="1:23" ht="135">
      <c r="A1712" s="413">
        <v>2613</v>
      </c>
      <c r="B1712" s="77"/>
      <c r="C1712" s="467" t="s">
        <v>5305</v>
      </c>
      <c r="D1712" s="465" t="s">
        <v>26</v>
      </c>
      <c r="E1712" s="439" t="s">
        <v>4548</v>
      </c>
      <c r="F1712" s="433" t="s">
        <v>4549</v>
      </c>
      <c r="G1712" s="446" t="s">
        <v>4038</v>
      </c>
      <c r="H1712" s="414" t="s">
        <v>4550</v>
      </c>
      <c r="I1712" s="413">
        <v>2</v>
      </c>
      <c r="J1712" s="413">
        <v>4</v>
      </c>
      <c r="K1712" s="159">
        <f t="shared" si="121"/>
        <v>8</v>
      </c>
      <c r="L1712" s="139" t="str">
        <f t="shared" si="120"/>
        <v>Orta Risk</v>
      </c>
      <c r="M1712" s="459" t="s">
        <v>5241</v>
      </c>
      <c r="N1712" s="453" t="s">
        <v>4814</v>
      </c>
      <c r="O1712" s="160"/>
      <c r="P1712" s="160"/>
      <c r="Q1712" s="464" t="s">
        <v>5303</v>
      </c>
      <c r="R1712" s="159">
        <v>1</v>
      </c>
      <c r="S1712" s="159">
        <v>3</v>
      </c>
      <c r="T1712" s="159">
        <f t="shared" si="122"/>
        <v>3</v>
      </c>
      <c r="U1712" s="134" t="str">
        <f t="shared" si="123"/>
        <v>Katlanılabilir Riskler</v>
      </c>
      <c r="V1712" s="162"/>
      <c r="W1712" s="163" t="s">
        <v>136</v>
      </c>
    </row>
    <row r="1713" spans="1:23" ht="135">
      <c r="A1713" s="413">
        <v>2614</v>
      </c>
      <c r="B1713" s="77"/>
      <c r="C1713" s="467" t="s">
        <v>5305</v>
      </c>
      <c r="D1713" s="465" t="s">
        <v>26</v>
      </c>
      <c r="E1713" s="439" t="s">
        <v>4548</v>
      </c>
      <c r="F1713" s="433" t="s">
        <v>4551</v>
      </c>
      <c r="G1713" s="446" t="s">
        <v>4038</v>
      </c>
      <c r="H1713" s="414" t="s">
        <v>4296</v>
      </c>
      <c r="I1713" s="413">
        <v>2</v>
      </c>
      <c r="J1713" s="413">
        <v>4</v>
      </c>
      <c r="K1713" s="159">
        <f t="shared" si="121"/>
        <v>8</v>
      </c>
      <c r="L1713" s="139" t="str">
        <f t="shared" si="120"/>
        <v>Orta Risk</v>
      </c>
      <c r="M1713" s="459" t="s">
        <v>5242</v>
      </c>
      <c r="N1713" s="453" t="s">
        <v>4814</v>
      </c>
      <c r="O1713" s="160"/>
      <c r="P1713" s="160"/>
      <c r="Q1713" s="464" t="s">
        <v>5303</v>
      </c>
      <c r="R1713" s="159">
        <v>1</v>
      </c>
      <c r="S1713" s="159">
        <v>3</v>
      </c>
      <c r="T1713" s="159">
        <f t="shared" si="122"/>
        <v>3</v>
      </c>
      <c r="U1713" s="134" t="str">
        <f t="shared" si="123"/>
        <v>Katlanılabilir Riskler</v>
      </c>
      <c r="V1713" s="162"/>
      <c r="W1713" s="163" t="s">
        <v>136</v>
      </c>
    </row>
    <row r="1714" spans="1:23" ht="135">
      <c r="A1714" s="413">
        <v>2615</v>
      </c>
      <c r="B1714" s="77"/>
      <c r="C1714" s="467" t="s">
        <v>5305</v>
      </c>
      <c r="D1714" s="465" t="s">
        <v>26</v>
      </c>
      <c r="E1714" s="439" t="s">
        <v>4548</v>
      </c>
      <c r="F1714" s="433" t="s">
        <v>4552</v>
      </c>
      <c r="G1714" s="446" t="s">
        <v>4038</v>
      </c>
      <c r="H1714" s="414" t="s">
        <v>4553</v>
      </c>
      <c r="I1714" s="413">
        <v>2</v>
      </c>
      <c r="J1714" s="413">
        <v>5</v>
      </c>
      <c r="K1714" s="159">
        <f t="shared" si="121"/>
        <v>10</v>
      </c>
      <c r="L1714" s="139" t="str">
        <f t="shared" si="120"/>
        <v>Orta Risk</v>
      </c>
      <c r="M1714" s="459" t="s">
        <v>5243</v>
      </c>
      <c r="N1714" s="453" t="s">
        <v>4814</v>
      </c>
      <c r="O1714" s="160"/>
      <c r="P1714" s="160"/>
      <c r="Q1714" s="464" t="s">
        <v>5303</v>
      </c>
      <c r="R1714" s="159">
        <v>1</v>
      </c>
      <c r="S1714" s="159">
        <v>3</v>
      </c>
      <c r="T1714" s="159">
        <f t="shared" si="122"/>
        <v>3</v>
      </c>
      <c r="U1714" s="134" t="str">
        <f t="shared" si="123"/>
        <v>Katlanılabilir Riskler</v>
      </c>
      <c r="V1714" s="162"/>
      <c r="W1714" s="163" t="s">
        <v>136</v>
      </c>
    </row>
    <row r="1715" spans="1:23" ht="135">
      <c r="A1715" s="413">
        <v>2616</v>
      </c>
      <c r="B1715" s="77"/>
      <c r="C1715" s="467" t="s">
        <v>5305</v>
      </c>
      <c r="D1715" s="465" t="s">
        <v>26</v>
      </c>
      <c r="E1715" s="439" t="s">
        <v>4548</v>
      </c>
      <c r="F1715" s="433" t="s">
        <v>4554</v>
      </c>
      <c r="G1715" s="446" t="s">
        <v>4038</v>
      </c>
      <c r="H1715" s="414" t="s">
        <v>4553</v>
      </c>
      <c r="I1715" s="413">
        <v>2</v>
      </c>
      <c r="J1715" s="413">
        <v>5</v>
      </c>
      <c r="K1715" s="159">
        <f t="shared" si="121"/>
        <v>10</v>
      </c>
      <c r="L1715" s="139" t="str">
        <f t="shared" si="120"/>
        <v>Orta Risk</v>
      </c>
      <c r="M1715" s="459" t="s">
        <v>5244</v>
      </c>
      <c r="N1715" s="453" t="s">
        <v>4814</v>
      </c>
      <c r="O1715" s="160"/>
      <c r="P1715" s="160"/>
      <c r="Q1715" s="464" t="s">
        <v>5303</v>
      </c>
      <c r="R1715" s="159">
        <v>1</v>
      </c>
      <c r="S1715" s="159">
        <v>3</v>
      </c>
      <c r="T1715" s="159">
        <f t="shared" si="122"/>
        <v>3</v>
      </c>
      <c r="U1715" s="134" t="str">
        <f t="shared" si="123"/>
        <v>Katlanılabilir Riskler</v>
      </c>
      <c r="V1715" s="162"/>
      <c r="W1715" s="163" t="s">
        <v>136</v>
      </c>
    </row>
    <row r="1716" spans="1:23" ht="135">
      <c r="A1716" s="413">
        <v>2617</v>
      </c>
      <c r="B1716" s="77"/>
      <c r="C1716" s="467" t="s">
        <v>5305</v>
      </c>
      <c r="D1716" s="465" t="s">
        <v>26</v>
      </c>
      <c r="E1716" s="439" t="s">
        <v>4555</v>
      </c>
      <c r="F1716" s="436" t="s">
        <v>4556</v>
      </c>
      <c r="G1716" s="446" t="s">
        <v>4038</v>
      </c>
      <c r="H1716" s="414" t="s">
        <v>4456</v>
      </c>
      <c r="I1716" s="413">
        <v>2</v>
      </c>
      <c r="J1716" s="413">
        <v>3</v>
      </c>
      <c r="K1716" s="159">
        <f t="shared" si="121"/>
        <v>6</v>
      </c>
      <c r="L1716" s="139" t="str">
        <f t="shared" si="120"/>
        <v>Düşük Risk</v>
      </c>
      <c r="M1716" s="459" t="s">
        <v>5245</v>
      </c>
      <c r="N1716" s="453" t="s">
        <v>4814</v>
      </c>
      <c r="O1716" s="160"/>
      <c r="P1716" s="160"/>
      <c r="Q1716" s="464" t="s">
        <v>5303</v>
      </c>
      <c r="R1716" s="159">
        <v>1</v>
      </c>
      <c r="S1716" s="159">
        <v>3</v>
      </c>
      <c r="T1716" s="159">
        <f t="shared" si="122"/>
        <v>3</v>
      </c>
      <c r="U1716" s="134" t="str">
        <f t="shared" si="123"/>
        <v>Katlanılabilir Riskler</v>
      </c>
      <c r="V1716" s="162"/>
      <c r="W1716" s="163" t="s">
        <v>136</v>
      </c>
    </row>
    <row r="1717" spans="1:23" ht="135">
      <c r="A1717" s="413">
        <v>2618</v>
      </c>
      <c r="B1717" s="77"/>
      <c r="C1717" s="467" t="s">
        <v>5305</v>
      </c>
      <c r="D1717" s="465" t="s">
        <v>26</v>
      </c>
      <c r="E1717" s="439" t="s">
        <v>4555</v>
      </c>
      <c r="F1717" s="436" t="s">
        <v>4557</v>
      </c>
      <c r="G1717" s="446" t="s">
        <v>4038</v>
      </c>
      <c r="H1717" s="414" t="s">
        <v>4456</v>
      </c>
      <c r="I1717" s="413">
        <v>2</v>
      </c>
      <c r="J1717" s="413">
        <v>3</v>
      </c>
      <c r="K1717" s="159">
        <f t="shared" si="121"/>
        <v>6</v>
      </c>
      <c r="L1717" s="139" t="str">
        <f t="shared" si="120"/>
        <v>Düşük Risk</v>
      </c>
      <c r="M1717" s="459" t="s">
        <v>5246</v>
      </c>
      <c r="N1717" s="453" t="s">
        <v>4814</v>
      </c>
      <c r="O1717" s="160"/>
      <c r="P1717" s="160"/>
      <c r="Q1717" s="464" t="s">
        <v>5303</v>
      </c>
      <c r="R1717" s="159">
        <v>1</v>
      </c>
      <c r="S1717" s="159">
        <v>3</v>
      </c>
      <c r="T1717" s="159">
        <f t="shared" si="122"/>
        <v>3</v>
      </c>
      <c r="U1717" s="134" t="str">
        <f t="shared" si="123"/>
        <v>Katlanılabilir Riskler</v>
      </c>
      <c r="V1717" s="162"/>
      <c r="W1717" s="163" t="s">
        <v>136</v>
      </c>
    </row>
    <row r="1718" spans="1:23" ht="173.25">
      <c r="A1718" s="413">
        <v>2619</v>
      </c>
      <c r="B1718" s="77"/>
      <c r="C1718" s="467" t="s">
        <v>5305</v>
      </c>
      <c r="D1718" s="465" t="s">
        <v>26</v>
      </c>
      <c r="E1718" s="439" t="s">
        <v>4558</v>
      </c>
      <c r="F1718" s="433" t="s">
        <v>4559</v>
      </c>
      <c r="G1718" s="446" t="s">
        <v>4038</v>
      </c>
      <c r="H1718" s="414" t="s">
        <v>4560</v>
      </c>
      <c r="I1718" s="413">
        <v>4</v>
      </c>
      <c r="J1718" s="413">
        <v>4</v>
      </c>
      <c r="K1718" s="159">
        <f t="shared" si="121"/>
        <v>16</v>
      </c>
      <c r="L1718" s="139" t="str">
        <f t="shared" si="120"/>
        <v>Yüksek Seviye</v>
      </c>
      <c r="M1718" s="459" t="s">
        <v>5247</v>
      </c>
      <c r="N1718" s="453" t="s">
        <v>4814</v>
      </c>
      <c r="O1718" s="160"/>
      <c r="P1718" s="160"/>
      <c r="Q1718" s="464" t="s">
        <v>5303</v>
      </c>
      <c r="R1718" s="159">
        <v>1</v>
      </c>
      <c r="S1718" s="159">
        <v>3</v>
      </c>
      <c r="T1718" s="159">
        <f t="shared" si="122"/>
        <v>3</v>
      </c>
      <c r="U1718" s="134" t="str">
        <f t="shared" si="123"/>
        <v>Katlanılabilir Riskler</v>
      </c>
      <c r="V1718" s="162"/>
      <c r="W1718" s="163" t="s">
        <v>136</v>
      </c>
    </row>
    <row r="1719" spans="1:23" ht="173.25">
      <c r="A1719" s="413">
        <v>2620</v>
      </c>
      <c r="B1719" s="77"/>
      <c r="C1719" s="467" t="s">
        <v>5305</v>
      </c>
      <c r="D1719" s="465" t="s">
        <v>26</v>
      </c>
      <c r="E1719" s="439" t="s">
        <v>4558</v>
      </c>
      <c r="F1719" s="433" t="s">
        <v>4561</v>
      </c>
      <c r="G1719" s="446" t="s">
        <v>4038</v>
      </c>
      <c r="H1719" s="414" t="s">
        <v>4562</v>
      </c>
      <c r="I1719" s="413">
        <v>4</v>
      </c>
      <c r="J1719" s="413">
        <v>4</v>
      </c>
      <c r="K1719" s="159">
        <f t="shared" si="121"/>
        <v>16</v>
      </c>
      <c r="L1719" s="139" t="str">
        <f t="shared" si="120"/>
        <v>Yüksek Seviye</v>
      </c>
      <c r="M1719" s="459" t="s">
        <v>5248</v>
      </c>
      <c r="N1719" s="453" t="s">
        <v>4656</v>
      </c>
      <c r="O1719" s="160"/>
      <c r="P1719" s="160"/>
      <c r="Q1719" s="464" t="s">
        <v>5303</v>
      </c>
      <c r="R1719" s="159">
        <v>1</v>
      </c>
      <c r="S1719" s="159">
        <v>3</v>
      </c>
      <c r="T1719" s="159">
        <f t="shared" si="122"/>
        <v>3</v>
      </c>
      <c r="U1719" s="134" t="str">
        <f t="shared" si="123"/>
        <v>Katlanılabilir Riskler</v>
      </c>
      <c r="V1719" s="162"/>
      <c r="W1719" s="163" t="s">
        <v>136</v>
      </c>
    </row>
    <row r="1720" spans="1:23" ht="173.25">
      <c r="A1720" s="413">
        <v>2621</v>
      </c>
      <c r="B1720" s="77"/>
      <c r="C1720" s="467" t="s">
        <v>5305</v>
      </c>
      <c r="D1720" s="465" t="s">
        <v>26</v>
      </c>
      <c r="E1720" s="439" t="s">
        <v>4558</v>
      </c>
      <c r="F1720" s="433" t="s">
        <v>4563</v>
      </c>
      <c r="G1720" s="446" t="s">
        <v>4038</v>
      </c>
      <c r="H1720" s="414" t="s">
        <v>4564</v>
      </c>
      <c r="I1720" s="413">
        <v>2</v>
      </c>
      <c r="J1720" s="413">
        <v>3</v>
      </c>
      <c r="K1720" s="159">
        <f t="shared" si="121"/>
        <v>6</v>
      </c>
      <c r="L1720" s="139" t="str">
        <f t="shared" si="120"/>
        <v>Düşük Risk</v>
      </c>
      <c r="M1720" s="459" t="s">
        <v>5249</v>
      </c>
      <c r="N1720" s="453" t="s">
        <v>4814</v>
      </c>
      <c r="O1720" s="160"/>
      <c r="P1720" s="160"/>
      <c r="Q1720" s="464" t="s">
        <v>5303</v>
      </c>
      <c r="R1720" s="159">
        <v>1</v>
      </c>
      <c r="S1720" s="159">
        <v>3</v>
      </c>
      <c r="T1720" s="159">
        <f t="shared" si="122"/>
        <v>3</v>
      </c>
      <c r="U1720" s="134" t="str">
        <f t="shared" si="123"/>
        <v>Katlanılabilir Riskler</v>
      </c>
      <c r="V1720" s="162"/>
      <c r="W1720" s="163" t="s">
        <v>136</v>
      </c>
    </row>
    <row r="1721" spans="1:23" ht="173.25">
      <c r="A1721" s="413">
        <v>2622</v>
      </c>
      <c r="B1721" s="77"/>
      <c r="C1721" s="467" t="s">
        <v>5305</v>
      </c>
      <c r="D1721" s="465" t="s">
        <v>26</v>
      </c>
      <c r="E1721" s="439" t="s">
        <v>4558</v>
      </c>
      <c r="F1721" s="433" t="s">
        <v>4565</v>
      </c>
      <c r="G1721" s="446" t="s">
        <v>4038</v>
      </c>
      <c r="H1721" s="414" t="s">
        <v>4296</v>
      </c>
      <c r="I1721" s="413">
        <v>2</v>
      </c>
      <c r="J1721" s="413">
        <v>3</v>
      </c>
      <c r="K1721" s="159">
        <f t="shared" si="121"/>
        <v>6</v>
      </c>
      <c r="L1721" s="139" t="str">
        <f t="shared" si="120"/>
        <v>Düşük Risk</v>
      </c>
      <c r="M1721" s="459" t="s">
        <v>5250</v>
      </c>
      <c r="N1721" s="453" t="s">
        <v>4814</v>
      </c>
      <c r="O1721" s="160"/>
      <c r="P1721" s="160"/>
      <c r="Q1721" s="464" t="s">
        <v>5303</v>
      </c>
      <c r="R1721" s="159">
        <v>1</v>
      </c>
      <c r="S1721" s="159">
        <v>3</v>
      </c>
      <c r="T1721" s="159">
        <f t="shared" si="122"/>
        <v>3</v>
      </c>
      <c r="U1721" s="134" t="str">
        <f t="shared" si="123"/>
        <v>Katlanılabilir Riskler</v>
      </c>
      <c r="V1721" s="162"/>
      <c r="W1721" s="163" t="s">
        <v>136</v>
      </c>
    </row>
    <row r="1722" spans="1:23" ht="135">
      <c r="A1722" s="413">
        <v>2623</v>
      </c>
      <c r="B1722" s="77"/>
      <c r="C1722" s="467" t="s">
        <v>5305</v>
      </c>
      <c r="D1722" s="465" t="s">
        <v>26</v>
      </c>
      <c r="E1722" s="439" t="s">
        <v>4566</v>
      </c>
      <c r="F1722" s="433" t="s">
        <v>4567</v>
      </c>
      <c r="G1722" s="446" t="s">
        <v>4038</v>
      </c>
      <c r="H1722" s="414" t="s">
        <v>4296</v>
      </c>
      <c r="I1722" s="413">
        <v>3</v>
      </c>
      <c r="J1722" s="413">
        <v>3</v>
      </c>
      <c r="K1722" s="159">
        <f t="shared" si="121"/>
        <v>9</v>
      </c>
      <c r="L1722" s="139" t="str">
        <f t="shared" si="120"/>
        <v>Orta Risk</v>
      </c>
      <c r="M1722" s="459" t="s">
        <v>5251</v>
      </c>
      <c r="N1722" s="453" t="s">
        <v>4814</v>
      </c>
      <c r="O1722" s="160"/>
      <c r="P1722" s="160"/>
      <c r="Q1722" s="464" t="s">
        <v>5303</v>
      </c>
      <c r="R1722" s="159">
        <v>1</v>
      </c>
      <c r="S1722" s="159">
        <v>3</v>
      </c>
      <c r="T1722" s="159">
        <f t="shared" si="122"/>
        <v>3</v>
      </c>
      <c r="U1722" s="134" t="str">
        <f t="shared" si="123"/>
        <v>Katlanılabilir Riskler</v>
      </c>
      <c r="V1722" s="162"/>
      <c r="W1722" s="163" t="s">
        <v>136</v>
      </c>
    </row>
    <row r="1723" spans="1:23" ht="135">
      <c r="A1723" s="413">
        <v>2624</v>
      </c>
      <c r="B1723" s="77"/>
      <c r="C1723" s="467" t="s">
        <v>5305</v>
      </c>
      <c r="D1723" s="465" t="s">
        <v>26</v>
      </c>
      <c r="E1723" s="439" t="s">
        <v>4566</v>
      </c>
      <c r="F1723" s="433" t="s">
        <v>4568</v>
      </c>
      <c r="G1723" s="446" t="s">
        <v>4038</v>
      </c>
      <c r="H1723" s="414" t="s">
        <v>4569</v>
      </c>
      <c r="I1723" s="413">
        <v>3</v>
      </c>
      <c r="J1723" s="413">
        <v>4</v>
      </c>
      <c r="K1723" s="159">
        <f t="shared" si="121"/>
        <v>12</v>
      </c>
      <c r="L1723" s="139" t="str">
        <f t="shared" si="120"/>
        <v>Orta Risk</v>
      </c>
      <c r="M1723" s="459" t="s">
        <v>5251</v>
      </c>
      <c r="N1723" s="453" t="s">
        <v>4814</v>
      </c>
      <c r="O1723" s="160"/>
      <c r="P1723" s="160"/>
      <c r="Q1723" s="464" t="s">
        <v>5303</v>
      </c>
      <c r="R1723" s="159">
        <v>1</v>
      </c>
      <c r="S1723" s="159">
        <v>3</v>
      </c>
      <c r="T1723" s="159">
        <f t="shared" si="122"/>
        <v>3</v>
      </c>
      <c r="U1723" s="134" t="str">
        <f t="shared" si="123"/>
        <v>Katlanılabilir Riskler</v>
      </c>
      <c r="V1723" s="162"/>
      <c r="W1723" s="163" t="s">
        <v>136</v>
      </c>
    </row>
    <row r="1724" spans="1:23" ht="135">
      <c r="A1724" s="413">
        <v>2625</v>
      </c>
      <c r="B1724" s="77"/>
      <c r="C1724" s="467" t="s">
        <v>5305</v>
      </c>
      <c r="D1724" s="465" t="s">
        <v>26</v>
      </c>
      <c r="E1724" s="439" t="s">
        <v>4566</v>
      </c>
      <c r="F1724" s="433" t="s">
        <v>4570</v>
      </c>
      <c r="G1724" s="446" t="s">
        <v>4038</v>
      </c>
      <c r="H1724" s="414" t="s">
        <v>4571</v>
      </c>
      <c r="I1724" s="413">
        <v>4</v>
      </c>
      <c r="J1724" s="413">
        <v>4</v>
      </c>
      <c r="K1724" s="159">
        <f t="shared" si="121"/>
        <v>16</v>
      </c>
      <c r="L1724" s="139" t="str">
        <f t="shared" si="120"/>
        <v>Yüksek Seviye</v>
      </c>
      <c r="M1724" s="459" t="s">
        <v>5252</v>
      </c>
      <c r="N1724" s="453" t="s">
        <v>4814</v>
      </c>
      <c r="O1724" s="160"/>
      <c r="P1724" s="160"/>
      <c r="Q1724" s="464" t="s">
        <v>5303</v>
      </c>
      <c r="R1724" s="159">
        <v>1</v>
      </c>
      <c r="S1724" s="159">
        <v>3</v>
      </c>
      <c r="T1724" s="159">
        <f t="shared" si="122"/>
        <v>3</v>
      </c>
      <c r="U1724" s="134" t="str">
        <f t="shared" si="123"/>
        <v>Katlanılabilir Riskler</v>
      </c>
      <c r="V1724" s="162"/>
      <c r="W1724" s="163" t="s">
        <v>136</v>
      </c>
    </row>
    <row r="1725" spans="1:23" ht="135">
      <c r="A1725" s="413">
        <v>2626</v>
      </c>
      <c r="B1725" s="77"/>
      <c r="C1725" s="467" t="s">
        <v>5305</v>
      </c>
      <c r="D1725" s="465" t="s">
        <v>26</v>
      </c>
      <c r="E1725" s="439" t="s">
        <v>4566</v>
      </c>
      <c r="F1725" s="433" t="s">
        <v>4572</v>
      </c>
      <c r="G1725" s="446" t="s">
        <v>4038</v>
      </c>
      <c r="H1725" s="414" t="s">
        <v>4560</v>
      </c>
      <c r="I1725" s="413">
        <v>4</v>
      </c>
      <c r="J1725" s="413">
        <v>4</v>
      </c>
      <c r="K1725" s="159">
        <f t="shared" si="121"/>
        <v>16</v>
      </c>
      <c r="L1725" s="139" t="str">
        <f t="shared" si="120"/>
        <v>Yüksek Seviye</v>
      </c>
      <c r="M1725" s="459" t="s">
        <v>5253</v>
      </c>
      <c r="N1725" s="453" t="s">
        <v>4814</v>
      </c>
      <c r="O1725" s="160"/>
      <c r="P1725" s="160"/>
      <c r="Q1725" s="464" t="s">
        <v>5303</v>
      </c>
      <c r="R1725" s="159">
        <v>1</v>
      </c>
      <c r="S1725" s="159">
        <v>3</v>
      </c>
      <c r="T1725" s="159">
        <f t="shared" si="122"/>
        <v>3</v>
      </c>
      <c r="U1725" s="134" t="str">
        <f t="shared" si="123"/>
        <v>Katlanılabilir Riskler</v>
      </c>
      <c r="V1725" s="162"/>
      <c r="W1725" s="163" t="s">
        <v>136</v>
      </c>
    </row>
    <row r="1726" spans="1:23" ht="135">
      <c r="A1726" s="413">
        <v>2627</v>
      </c>
      <c r="B1726" s="77"/>
      <c r="C1726" s="467" t="s">
        <v>5305</v>
      </c>
      <c r="D1726" s="465" t="s">
        <v>26</v>
      </c>
      <c r="E1726" s="439" t="s">
        <v>4573</v>
      </c>
      <c r="F1726" s="433" t="s">
        <v>4574</v>
      </c>
      <c r="G1726" s="446" t="s">
        <v>4038</v>
      </c>
      <c r="H1726" s="414" t="s">
        <v>4296</v>
      </c>
      <c r="I1726" s="413">
        <v>3</v>
      </c>
      <c r="J1726" s="413">
        <v>2</v>
      </c>
      <c r="K1726" s="159">
        <f t="shared" si="121"/>
        <v>6</v>
      </c>
      <c r="L1726" s="139" t="str">
        <f t="shared" si="120"/>
        <v>Düşük Risk</v>
      </c>
      <c r="M1726" s="459" t="s">
        <v>5254</v>
      </c>
      <c r="N1726" s="453" t="s">
        <v>4814</v>
      </c>
      <c r="O1726" s="160"/>
      <c r="P1726" s="160"/>
      <c r="Q1726" s="464" t="s">
        <v>5303</v>
      </c>
      <c r="R1726" s="159">
        <v>1</v>
      </c>
      <c r="S1726" s="159">
        <v>3</v>
      </c>
      <c r="T1726" s="159">
        <f t="shared" si="122"/>
        <v>3</v>
      </c>
      <c r="U1726" s="134" t="str">
        <f t="shared" si="123"/>
        <v>Katlanılabilir Riskler</v>
      </c>
      <c r="V1726" s="162"/>
      <c r="W1726" s="163" t="s">
        <v>136</v>
      </c>
    </row>
    <row r="1727" spans="1:23" ht="135">
      <c r="A1727" s="413">
        <v>2628</v>
      </c>
      <c r="B1727" s="77"/>
      <c r="C1727" s="467" t="s">
        <v>5305</v>
      </c>
      <c r="D1727" s="465" t="s">
        <v>26</v>
      </c>
      <c r="E1727" s="439" t="s">
        <v>4573</v>
      </c>
      <c r="F1727" s="433" t="s">
        <v>4567</v>
      </c>
      <c r="G1727" s="446" t="s">
        <v>4038</v>
      </c>
      <c r="H1727" s="414" t="s">
        <v>4296</v>
      </c>
      <c r="I1727" s="413">
        <v>3</v>
      </c>
      <c r="J1727" s="413">
        <v>3</v>
      </c>
      <c r="K1727" s="159">
        <f t="shared" si="121"/>
        <v>9</v>
      </c>
      <c r="L1727" s="139" t="str">
        <f t="shared" si="120"/>
        <v>Orta Risk</v>
      </c>
      <c r="M1727" s="459" t="s">
        <v>5255</v>
      </c>
      <c r="N1727" s="453" t="s">
        <v>4814</v>
      </c>
      <c r="O1727" s="160"/>
      <c r="P1727" s="160"/>
      <c r="Q1727" s="464" t="s">
        <v>5303</v>
      </c>
      <c r="R1727" s="159">
        <v>1</v>
      </c>
      <c r="S1727" s="159">
        <v>3</v>
      </c>
      <c r="T1727" s="159">
        <f t="shared" si="122"/>
        <v>3</v>
      </c>
      <c r="U1727" s="134" t="str">
        <f t="shared" si="123"/>
        <v>Katlanılabilir Riskler</v>
      </c>
      <c r="V1727" s="162"/>
      <c r="W1727" s="163" t="s">
        <v>136</v>
      </c>
    </row>
    <row r="1728" spans="1:23" ht="135">
      <c r="A1728" s="413">
        <v>2629</v>
      </c>
      <c r="B1728" s="77"/>
      <c r="C1728" s="467" t="s">
        <v>5305</v>
      </c>
      <c r="D1728" s="465" t="s">
        <v>26</v>
      </c>
      <c r="E1728" s="439" t="s">
        <v>4573</v>
      </c>
      <c r="F1728" s="433" t="s">
        <v>4575</v>
      </c>
      <c r="G1728" s="446" t="s">
        <v>4038</v>
      </c>
      <c r="H1728" s="414" t="s">
        <v>4292</v>
      </c>
      <c r="I1728" s="413">
        <v>2</v>
      </c>
      <c r="J1728" s="413">
        <v>5</v>
      </c>
      <c r="K1728" s="159">
        <f t="shared" si="121"/>
        <v>10</v>
      </c>
      <c r="L1728" s="139" t="str">
        <f t="shared" si="120"/>
        <v>Orta Risk</v>
      </c>
      <c r="M1728" s="459" t="s">
        <v>5256</v>
      </c>
      <c r="N1728" s="453" t="s">
        <v>4814</v>
      </c>
      <c r="O1728" s="160"/>
      <c r="P1728" s="160"/>
      <c r="Q1728" s="464" t="s">
        <v>5303</v>
      </c>
      <c r="R1728" s="159">
        <v>1</v>
      </c>
      <c r="S1728" s="159">
        <v>3</v>
      </c>
      <c r="T1728" s="159">
        <f t="shared" si="122"/>
        <v>3</v>
      </c>
      <c r="U1728" s="134" t="str">
        <f t="shared" si="123"/>
        <v>Katlanılabilir Riskler</v>
      </c>
      <c r="V1728" s="162"/>
      <c r="W1728" s="163" t="s">
        <v>136</v>
      </c>
    </row>
    <row r="1729" spans="1:23" ht="135">
      <c r="A1729" s="413">
        <v>2630</v>
      </c>
      <c r="B1729" s="77"/>
      <c r="C1729" s="467" t="s">
        <v>5305</v>
      </c>
      <c r="D1729" s="465" t="s">
        <v>26</v>
      </c>
      <c r="E1729" s="439" t="s">
        <v>4573</v>
      </c>
      <c r="F1729" s="433" t="s">
        <v>4576</v>
      </c>
      <c r="G1729" s="446" t="s">
        <v>4038</v>
      </c>
      <c r="H1729" s="414" t="s">
        <v>4560</v>
      </c>
      <c r="I1729" s="413">
        <v>4</v>
      </c>
      <c r="J1729" s="413">
        <v>4</v>
      </c>
      <c r="K1729" s="159">
        <f t="shared" si="121"/>
        <v>16</v>
      </c>
      <c r="L1729" s="139" t="str">
        <f t="shared" si="120"/>
        <v>Yüksek Seviye</v>
      </c>
      <c r="M1729" s="459" t="s">
        <v>5257</v>
      </c>
      <c r="N1729" s="453" t="s">
        <v>4814</v>
      </c>
      <c r="O1729" s="160"/>
      <c r="P1729" s="160"/>
      <c r="Q1729" s="464" t="s">
        <v>5303</v>
      </c>
      <c r="R1729" s="159">
        <v>1</v>
      </c>
      <c r="S1729" s="159">
        <v>3</v>
      </c>
      <c r="T1729" s="159">
        <f t="shared" si="122"/>
        <v>3</v>
      </c>
      <c r="U1729" s="134" t="str">
        <f t="shared" si="123"/>
        <v>Katlanılabilir Riskler</v>
      </c>
      <c r="V1729" s="162"/>
      <c r="W1729" s="163" t="s">
        <v>136</v>
      </c>
    </row>
    <row r="1730" spans="1:23" ht="135">
      <c r="A1730" s="413">
        <v>2631</v>
      </c>
      <c r="B1730" s="77"/>
      <c r="C1730" s="467" t="s">
        <v>5305</v>
      </c>
      <c r="D1730" s="465" t="s">
        <v>26</v>
      </c>
      <c r="E1730" s="439" t="s">
        <v>4573</v>
      </c>
      <c r="F1730" s="433" t="s">
        <v>4577</v>
      </c>
      <c r="G1730" s="446" t="s">
        <v>4038</v>
      </c>
      <c r="H1730" s="414" t="s">
        <v>4296</v>
      </c>
      <c r="I1730" s="413">
        <v>2</v>
      </c>
      <c r="J1730" s="413">
        <v>2</v>
      </c>
      <c r="K1730" s="159">
        <f t="shared" si="121"/>
        <v>4</v>
      </c>
      <c r="L1730" s="139" t="str">
        <f t="shared" si="120"/>
        <v>Düşük Risk</v>
      </c>
      <c r="M1730" s="459" t="s">
        <v>5258</v>
      </c>
      <c r="N1730" s="453" t="s">
        <v>4814</v>
      </c>
      <c r="O1730" s="160"/>
      <c r="P1730" s="160"/>
      <c r="Q1730" s="464" t="s">
        <v>5303</v>
      </c>
      <c r="R1730" s="159">
        <v>1</v>
      </c>
      <c r="S1730" s="159">
        <v>3</v>
      </c>
      <c r="T1730" s="159">
        <f t="shared" si="122"/>
        <v>3</v>
      </c>
      <c r="U1730" s="134" t="str">
        <f t="shared" si="123"/>
        <v>Katlanılabilir Riskler</v>
      </c>
      <c r="V1730" s="162"/>
      <c r="W1730" s="163" t="s">
        <v>136</v>
      </c>
    </row>
    <row r="1731" spans="1:23" ht="135">
      <c r="A1731" s="413">
        <v>2632</v>
      </c>
      <c r="B1731" s="77"/>
      <c r="C1731" s="467" t="s">
        <v>5305</v>
      </c>
      <c r="D1731" s="465" t="s">
        <v>26</v>
      </c>
      <c r="E1731" s="439" t="s">
        <v>4578</v>
      </c>
      <c r="F1731" s="433" t="s">
        <v>4570</v>
      </c>
      <c r="G1731" s="446" t="s">
        <v>4038</v>
      </c>
      <c r="H1731" s="414" t="s">
        <v>4431</v>
      </c>
      <c r="I1731" s="413">
        <v>3</v>
      </c>
      <c r="J1731" s="413">
        <v>4</v>
      </c>
      <c r="K1731" s="159">
        <f t="shared" si="121"/>
        <v>12</v>
      </c>
      <c r="L1731" s="139" t="str">
        <f t="shared" ref="L1731:L1794" si="124">IF(K1731&lt;=1,"Çok Düşük Risk",IF(K1731&lt;=6,"Düşük Risk",IF(K1731&lt;=12,"Orta Risk",IF(K1731&lt;=20,"Yüksek Seviye",IF(K1731&lt;=25,"Çok Yüksek Seviye",)))))</f>
        <v>Orta Risk</v>
      </c>
      <c r="M1731" s="459" t="s">
        <v>5259</v>
      </c>
      <c r="N1731" s="453" t="s">
        <v>4656</v>
      </c>
      <c r="O1731" s="160"/>
      <c r="P1731" s="160"/>
      <c r="Q1731" s="464" t="s">
        <v>5303</v>
      </c>
      <c r="R1731" s="159">
        <v>1</v>
      </c>
      <c r="S1731" s="159">
        <v>3</v>
      </c>
      <c r="T1731" s="159">
        <f t="shared" si="122"/>
        <v>3</v>
      </c>
      <c r="U1731" s="134" t="str">
        <f t="shared" si="123"/>
        <v>Katlanılabilir Riskler</v>
      </c>
      <c r="V1731" s="162"/>
      <c r="W1731" s="163" t="s">
        <v>136</v>
      </c>
    </row>
    <row r="1732" spans="1:23" ht="135">
      <c r="A1732" s="413">
        <v>2633</v>
      </c>
      <c r="B1732" s="77"/>
      <c r="C1732" s="467" t="s">
        <v>5305</v>
      </c>
      <c r="D1732" s="465" t="s">
        <v>26</v>
      </c>
      <c r="E1732" s="439" t="s">
        <v>4578</v>
      </c>
      <c r="F1732" s="433" t="s">
        <v>4579</v>
      </c>
      <c r="G1732" s="446" t="s">
        <v>4038</v>
      </c>
      <c r="H1732" s="414" t="s">
        <v>4247</v>
      </c>
      <c r="I1732" s="413">
        <v>2</v>
      </c>
      <c r="J1732" s="413">
        <v>4</v>
      </c>
      <c r="K1732" s="159">
        <f t="shared" si="121"/>
        <v>8</v>
      </c>
      <c r="L1732" s="139" t="str">
        <f t="shared" si="124"/>
        <v>Orta Risk</v>
      </c>
      <c r="M1732" s="458" t="s">
        <v>5260</v>
      </c>
      <c r="N1732" s="453" t="s">
        <v>4814</v>
      </c>
      <c r="O1732" s="160"/>
      <c r="P1732" s="160"/>
      <c r="Q1732" s="464" t="s">
        <v>5303</v>
      </c>
      <c r="R1732" s="159">
        <v>1</v>
      </c>
      <c r="S1732" s="159">
        <v>3</v>
      </c>
      <c r="T1732" s="159">
        <f t="shared" si="122"/>
        <v>3</v>
      </c>
      <c r="U1732" s="134" t="str">
        <f t="shared" si="123"/>
        <v>Katlanılabilir Riskler</v>
      </c>
      <c r="V1732" s="162"/>
      <c r="W1732" s="163" t="s">
        <v>136</v>
      </c>
    </row>
    <row r="1733" spans="1:23" ht="150">
      <c r="A1733" s="413">
        <v>2634</v>
      </c>
      <c r="B1733" s="77"/>
      <c r="C1733" s="467" t="s">
        <v>5305</v>
      </c>
      <c r="D1733" s="465" t="s">
        <v>26</v>
      </c>
      <c r="E1733" s="439" t="s">
        <v>4580</v>
      </c>
      <c r="F1733" s="433" t="s">
        <v>4581</v>
      </c>
      <c r="G1733" s="446" t="s">
        <v>4038</v>
      </c>
      <c r="H1733" s="414" t="s">
        <v>4582</v>
      </c>
      <c r="I1733" s="413">
        <v>3</v>
      </c>
      <c r="J1733" s="413">
        <v>5</v>
      </c>
      <c r="K1733" s="159">
        <f t="shared" si="121"/>
        <v>15</v>
      </c>
      <c r="L1733" s="139" t="str">
        <f t="shared" si="124"/>
        <v>Yüksek Seviye</v>
      </c>
      <c r="M1733" s="459" t="s">
        <v>5261</v>
      </c>
      <c r="N1733" s="453" t="s">
        <v>4814</v>
      </c>
      <c r="O1733" s="160"/>
      <c r="P1733" s="160"/>
      <c r="Q1733" s="464" t="s">
        <v>5303</v>
      </c>
      <c r="R1733" s="159">
        <v>1</v>
      </c>
      <c r="S1733" s="159">
        <v>3</v>
      </c>
      <c r="T1733" s="159">
        <f t="shared" si="122"/>
        <v>3</v>
      </c>
      <c r="U1733" s="134" t="str">
        <f t="shared" si="123"/>
        <v>Katlanılabilir Riskler</v>
      </c>
      <c r="V1733" s="162"/>
      <c r="W1733" s="163" t="s">
        <v>136</v>
      </c>
    </row>
    <row r="1734" spans="1:23" ht="150">
      <c r="A1734" s="413">
        <v>2635</v>
      </c>
      <c r="B1734" s="77"/>
      <c r="C1734" s="467" t="s">
        <v>5305</v>
      </c>
      <c r="D1734" s="465" t="s">
        <v>26</v>
      </c>
      <c r="E1734" s="439" t="s">
        <v>4580</v>
      </c>
      <c r="F1734" s="433" t="s">
        <v>4583</v>
      </c>
      <c r="G1734" s="446" t="s">
        <v>4038</v>
      </c>
      <c r="H1734" s="414" t="s">
        <v>4431</v>
      </c>
      <c r="I1734" s="413">
        <v>3</v>
      </c>
      <c r="J1734" s="413">
        <v>4</v>
      </c>
      <c r="K1734" s="159">
        <f t="shared" si="121"/>
        <v>12</v>
      </c>
      <c r="L1734" s="139" t="str">
        <f t="shared" si="124"/>
        <v>Orta Risk</v>
      </c>
      <c r="M1734" s="459" t="s">
        <v>5262</v>
      </c>
      <c r="N1734" s="453" t="s">
        <v>4814</v>
      </c>
      <c r="O1734" s="160"/>
      <c r="P1734" s="160"/>
      <c r="Q1734" s="464" t="s">
        <v>5303</v>
      </c>
      <c r="R1734" s="159">
        <v>1</v>
      </c>
      <c r="S1734" s="159">
        <v>3</v>
      </c>
      <c r="T1734" s="159">
        <f t="shared" si="122"/>
        <v>3</v>
      </c>
      <c r="U1734" s="134" t="str">
        <f t="shared" si="123"/>
        <v>Katlanılabilir Riskler</v>
      </c>
      <c r="V1734" s="162"/>
      <c r="W1734" s="163" t="s">
        <v>136</v>
      </c>
    </row>
    <row r="1735" spans="1:23" ht="165">
      <c r="A1735" s="413">
        <v>2636</v>
      </c>
      <c r="B1735" s="77"/>
      <c r="C1735" s="467" t="s">
        <v>5305</v>
      </c>
      <c r="D1735" s="465" t="s">
        <v>26</v>
      </c>
      <c r="E1735" s="439" t="s">
        <v>4580</v>
      </c>
      <c r="F1735" s="433" t="s">
        <v>4584</v>
      </c>
      <c r="G1735" s="446" t="s">
        <v>4038</v>
      </c>
      <c r="H1735" s="414" t="s">
        <v>4431</v>
      </c>
      <c r="I1735" s="413">
        <v>3</v>
      </c>
      <c r="J1735" s="413">
        <v>4</v>
      </c>
      <c r="K1735" s="159">
        <f t="shared" si="121"/>
        <v>12</v>
      </c>
      <c r="L1735" s="139" t="str">
        <f t="shared" si="124"/>
        <v>Orta Risk</v>
      </c>
      <c r="M1735" s="459" t="s">
        <v>5263</v>
      </c>
      <c r="N1735" s="453" t="s">
        <v>4814</v>
      </c>
      <c r="O1735" s="160"/>
      <c r="P1735" s="160"/>
      <c r="Q1735" s="464" t="s">
        <v>5303</v>
      </c>
      <c r="R1735" s="159">
        <v>1</v>
      </c>
      <c r="S1735" s="159">
        <v>3</v>
      </c>
      <c r="T1735" s="159">
        <f t="shared" si="122"/>
        <v>3</v>
      </c>
      <c r="U1735" s="134" t="str">
        <f t="shared" si="123"/>
        <v>Katlanılabilir Riskler</v>
      </c>
      <c r="V1735" s="162"/>
      <c r="W1735" s="163" t="s">
        <v>136</v>
      </c>
    </row>
    <row r="1736" spans="1:23" ht="240">
      <c r="A1736" s="413">
        <v>2637</v>
      </c>
      <c r="B1736" s="77"/>
      <c r="C1736" s="467" t="s">
        <v>5305</v>
      </c>
      <c r="D1736" s="465" t="s">
        <v>26</v>
      </c>
      <c r="E1736" s="439" t="s">
        <v>4580</v>
      </c>
      <c r="F1736" s="433" t="s">
        <v>4585</v>
      </c>
      <c r="G1736" s="446" t="s">
        <v>4038</v>
      </c>
      <c r="H1736" s="414" t="s">
        <v>4431</v>
      </c>
      <c r="I1736" s="413">
        <v>4</v>
      </c>
      <c r="J1736" s="413">
        <v>3</v>
      </c>
      <c r="K1736" s="159">
        <f t="shared" si="121"/>
        <v>12</v>
      </c>
      <c r="L1736" s="139" t="str">
        <f t="shared" si="124"/>
        <v>Orta Risk</v>
      </c>
      <c r="M1736" s="459" t="s">
        <v>5264</v>
      </c>
      <c r="N1736" s="453" t="s">
        <v>4814</v>
      </c>
      <c r="O1736" s="160"/>
      <c r="P1736" s="160"/>
      <c r="Q1736" s="464" t="s">
        <v>5303</v>
      </c>
      <c r="R1736" s="159">
        <v>1</v>
      </c>
      <c r="S1736" s="159">
        <v>3</v>
      </c>
      <c r="T1736" s="159">
        <f t="shared" si="122"/>
        <v>3</v>
      </c>
      <c r="U1736" s="134" t="str">
        <f t="shared" si="123"/>
        <v>Katlanılabilir Riskler</v>
      </c>
      <c r="V1736" s="162"/>
      <c r="W1736" s="163" t="s">
        <v>136</v>
      </c>
    </row>
    <row r="1737" spans="1:23" ht="137.25">
      <c r="A1737" s="413">
        <v>2638</v>
      </c>
      <c r="B1737" s="77"/>
      <c r="C1737" s="467" t="s">
        <v>5305</v>
      </c>
      <c r="D1737" s="465" t="s">
        <v>26</v>
      </c>
      <c r="E1737" s="439" t="s">
        <v>4580</v>
      </c>
      <c r="F1737" s="433" t="s">
        <v>4586</v>
      </c>
      <c r="G1737" s="446" t="s">
        <v>4038</v>
      </c>
      <c r="H1737" s="414" t="s">
        <v>3463</v>
      </c>
      <c r="I1737" s="413">
        <v>4</v>
      </c>
      <c r="J1737" s="413">
        <v>3</v>
      </c>
      <c r="K1737" s="159">
        <f t="shared" si="121"/>
        <v>12</v>
      </c>
      <c r="L1737" s="139" t="str">
        <f t="shared" si="124"/>
        <v>Orta Risk</v>
      </c>
      <c r="M1737" s="459" t="s">
        <v>5265</v>
      </c>
      <c r="N1737" s="453" t="s">
        <v>4814</v>
      </c>
      <c r="O1737" s="160"/>
      <c r="P1737" s="160"/>
      <c r="Q1737" s="464" t="s">
        <v>5303</v>
      </c>
      <c r="R1737" s="159">
        <v>1</v>
      </c>
      <c r="S1737" s="159">
        <v>3</v>
      </c>
      <c r="T1737" s="159">
        <f t="shared" si="122"/>
        <v>3</v>
      </c>
      <c r="U1737" s="134" t="str">
        <f t="shared" si="123"/>
        <v>Katlanılabilir Riskler</v>
      </c>
      <c r="V1737" s="162"/>
      <c r="W1737" s="163" t="s">
        <v>136</v>
      </c>
    </row>
    <row r="1738" spans="1:23" ht="135">
      <c r="A1738" s="413">
        <v>2639</v>
      </c>
      <c r="B1738" s="77"/>
      <c r="C1738" s="467" t="s">
        <v>5305</v>
      </c>
      <c r="D1738" s="465" t="s">
        <v>26</v>
      </c>
      <c r="E1738" s="439" t="s">
        <v>4587</v>
      </c>
      <c r="F1738" s="414" t="s">
        <v>4046</v>
      </c>
      <c r="G1738" s="446" t="s">
        <v>4038</v>
      </c>
      <c r="H1738" s="414" t="s">
        <v>4047</v>
      </c>
      <c r="I1738" s="413">
        <v>4</v>
      </c>
      <c r="J1738" s="413">
        <v>5</v>
      </c>
      <c r="K1738" s="159">
        <f t="shared" si="121"/>
        <v>20</v>
      </c>
      <c r="L1738" s="139" t="str">
        <f t="shared" si="124"/>
        <v>Yüksek Seviye</v>
      </c>
      <c r="M1738" s="447" t="s">
        <v>5266</v>
      </c>
      <c r="N1738" s="453" t="s">
        <v>4691</v>
      </c>
      <c r="O1738" s="160"/>
      <c r="P1738" s="160"/>
      <c r="Q1738" s="464" t="s">
        <v>5303</v>
      </c>
      <c r="R1738" s="159">
        <v>1</v>
      </c>
      <c r="S1738" s="159">
        <v>3</v>
      </c>
      <c r="T1738" s="159">
        <f t="shared" si="122"/>
        <v>3</v>
      </c>
      <c r="U1738" s="134" t="str">
        <f t="shared" si="123"/>
        <v>Katlanılabilir Riskler</v>
      </c>
      <c r="V1738" s="162"/>
      <c r="W1738" s="163" t="s">
        <v>136</v>
      </c>
    </row>
    <row r="1739" spans="1:23" ht="135">
      <c r="A1739" s="413">
        <v>2640</v>
      </c>
      <c r="B1739" s="77"/>
      <c r="C1739" s="467" t="s">
        <v>5305</v>
      </c>
      <c r="D1739" s="465" t="s">
        <v>26</v>
      </c>
      <c r="E1739" s="439" t="s">
        <v>4587</v>
      </c>
      <c r="F1739" s="414" t="s">
        <v>4588</v>
      </c>
      <c r="G1739" s="446" t="s">
        <v>4038</v>
      </c>
      <c r="H1739" s="414" t="s">
        <v>4047</v>
      </c>
      <c r="I1739" s="413">
        <v>4</v>
      </c>
      <c r="J1739" s="413">
        <v>5</v>
      </c>
      <c r="K1739" s="159">
        <f t="shared" si="121"/>
        <v>20</v>
      </c>
      <c r="L1739" s="139" t="str">
        <f t="shared" si="124"/>
        <v>Yüksek Seviye</v>
      </c>
      <c r="M1739" s="447" t="s">
        <v>4863</v>
      </c>
      <c r="N1739" s="453" t="s">
        <v>4691</v>
      </c>
      <c r="O1739" s="160"/>
      <c r="P1739" s="160"/>
      <c r="Q1739" s="464" t="s">
        <v>5303</v>
      </c>
      <c r="R1739" s="159">
        <v>1</v>
      </c>
      <c r="S1739" s="159">
        <v>3</v>
      </c>
      <c r="T1739" s="159">
        <f t="shared" si="122"/>
        <v>3</v>
      </c>
      <c r="U1739" s="134" t="str">
        <f t="shared" si="123"/>
        <v>Katlanılabilir Riskler</v>
      </c>
      <c r="V1739" s="162"/>
      <c r="W1739" s="163" t="s">
        <v>136</v>
      </c>
    </row>
    <row r="1740" spans="1:23" ht="135">
      <c r="A1740" s="413">
        <v>2641</v>
      </c>
      <c r="B1740" s="77"/>
      <c r="C1740" s="467" t="s">
        <v>5305</v>
      </c>
      <c r="D1740" s="465" t="s">
        <v>26</v>
      </c>
      <c r="E1740" s="439" t="s">
        <v>4587</v>
      </c>
      <c r="F1740" s="414" t="s">
        <v>3736</v>
      </c>
      <c r="G1740" s="446" t="s">
        <v>4038</v>
      </c>
      <c r="H1740" s="414" t="s">
        <v>3735</v>
      </c>
      <c r="I1740" s="413">
        <v>4</v>
      </c>
      <c r="J1740" s="413">
        <v>5</v>
      </c>
      <c r="K1740" s="159">
        <f t="shared" si="121"/>
        <v>20</v>
      </c>
      <c r="L1740" s="139" t="str">
        <f t="shared" si="124"/>
        <v>Yüksek Seviye</v>
      </c>
      <c r="M1740" s="447" t="s">
        <v>5267</v>
      </c>
      <c r="N1740" s="453" t="s">
        <v>4691</v>
      </c>
      <c r="O1740" s="160"/>
      <c r="P1740" s="160"/>
      <c r="Q1740" s="464" t="s">
        <v>5303</v>
      </c>
      <c r="R1740" s="159">
        <v>1</v>
      </c>
      <c r="S1740" s="159">
        <v>3</v>
      </c>
      <c r="T1740" s="159">
        <f t="shared" si="122"/>
        <v>3</v>
      </c>
      <c r="U1740" s="134" t="str">
        <f t="shared" si="123"/>
        <v>Katlanılabilir Riskler</v>
      </c>
      <c r="V1740" s="162"/>
      <c r="W1740" s="163" t="s">
        <v>136</v>
      </c>
    </row>
    <row r="1741" spans="1:23" ht="135">
      <c r="A1741" s="413">
        <v>2642</v>
      </c>
      <c r="B1741" s="77"/>
      <c r="C1741" s="467" t="s">
        <v>5305</v>
      </c>
      <c r="D1741" s="465" t="s">
        <v>26</v>
      </c>
      <c r="E1741" s="439" t="s">
        <v>4587</v>
      </c>
      <c r="F1741" s="414" t="s">
        <v>4052</v>
      </c>
      <c r="G1741" s="446" t="s">
        <v>4038</v>
      </c>
      <c r="H1741" s="414" t="s">
        <v>4589</v>
      </c>
      <c r="I1741" s="413">
        <v>4</v>
      </c>
      <c r="J1741" s="413">
        <v>5</v>
      </c>
      <c r="K1741" s="159">
        <f t="shared" si="121"/>
        <v>20</v>
      </c>
      <c r="L1741" s="139" t="str">
        <f t="shared" si="124"/>
        <v>Yüksek Seviye</v>
      </c>
      <c r="M1741" s="447" t="s">
        <v>4632</v>
      </c>
      <c r="N1741" s="453" t="s">
        <v>4814</v>
      </c>
      <c r="O1741" s="160"/>
      <c r="P1741" s="160"/>
      <c r="Q1741" s="464" t="s">
        <v>5303</v>
      </c>
      <c r="R1741" s="159">
        <v>1</v>
      </c>
      <c r="S1741" s="159">
        <v>3</v>
      </c>
      <c r="T1741" s="159">
        <f t="shared" si="122"/>
        <v>3</v>
      </c>
      <c r="U1741" s="134" t="str">
        <f t="shared" si="123"/>
        <v>Katlanılabilir Riskler</v>
      </c>
      <c r="V1741" s="162"/>
      <c r="W1741" s="163" t="s">
        <v>136</v>
      </c>
    </row>
    <row r="1742" spans="1:23" ht="135">
      <c r="A1742" s="413">
        <v>2643</v>
      </c>
      <c r="B1742" s="77"/>
      <c r="C1742" s="467" t="s">
        <v>5305</v>
      </c>
      <c r="D1742" s="465" t="s">
        <v>26</v>
      </c>
      <c r="E1742" s="439" t="s">
        <v>4587</v>
      </c>
      <c r="F1742" s="414" t="s">
        <v>4590</v>
      </c>
      <c r="G1742" s="446" t="s">
        <v>4038</v>
      </c>
      <c r="H1742" s="414" t="s">
        <v>4591</v>
      </c>
      <c r="I1742" s="413">
        <v>5</v>
      </c>
      <c r="J1742" s="413">
        <v>4</v>
      </c>
      <c r="K1742" s="159">
        <f t="shared" si="121"/>
        <v>20</v>
      </c>
      <c r="L1742" s="139" t="str">
        <f t="shared" si="124"/>
        <v>Yüksek Seviye</v>
      </c>
      <c r="M1742" s="447" t="s">
        <v>5268</v>
      </c>
      <c r="N1742" s="453" t="s">
        <v>4814</v>
      </c>
      <c r="O1742" s="160"/>
      <c r="P1742" s="160"/>
      <c r="Q1742" s="464" t="s">
        <v>5303</v>
      </c>
      <c r="R1742" s="159">
        <v>1</v>
      </c>
      <c r="S1742" s="159">
        <v>3</v>
      </c>
      <c r="T1742" s="159">
        <f t="shared" si="122"/>
        <v>3</v>
      </c>
      <c r="U1742" s="134" t="str">
        <f t="shared" si="123"/>
        <v>Katlanılabilir Riskler</v>
      </c>
      <c r="V1742" s="162"/>
      <c r="W1742" s="163" t="s">
        <v>136</v>
      </c>
    </row>
    <row r="1743" spans="1:23" ht="135">
      <c r="A1743" s="413">
        <v>2644</v>
      </c>
      <c r="B1743" s="77"/>
      <c r="C1743" s="467" t="s">
        <v>5305</v>
      </c>
      <c r="D1743" s="465" t="s">
        <v>26</v>
      </c>
      <c r="E1743" s="439" t="s">
        <v>4587</v>
      </c>
      <c r="F1743" s="414" t="s">
        <v>4592</v>
      </c>
      <c r="G1743" s="446" t="s">
        <v>4038</v>
      </c>
      <c r="H1743" s="414" t="s">
        <v>4593</v>
      </c>
      <c r="I1743" s="413">
        <v>5</v>
      </c>
      <c r="J1743" s="413">
        <v>4</v>
      </c>
      <c r="K1743" s="159">
        <f t="shared" si="121"/>
        <v>20</v>
      </c>
      <c r="L1743" s="139" t="str">
        <f t="shared" si="124"/>
        <v>Yüksek Seviye</v>
      </c>
      <c r="M1743" s="447" t="s">
        <v>4866</v>
      </c>
      <c r="N1743" s="453" t="s">
        <v>4814</v>
      </c>
      <c r="O1743" s="160"/>
      <c r="P1743" s="160"/>
      <c r="Q1743" s="464" t="s">
        <v>5303</v>
      </c>
      <c r="R1743" s="159">
        <v>1</v>
      </c>
      <c r="S1743" s="159">
        <v>3</v>
      </c>
      <c r="T1743" s="159">
        <f t="shared" si="122"/>
        <v>3</v>
      </c>
      <c r="U1743" s="134" t="str">
        <f t="shared" si="123"/>
        <v>Katlanılabilir Riskler</v>
      </c>
      <c r="V1743" s="162"/>
      <c r="W1743" s="163" t="s">
        <v>136</v>
      </c>
    </row>
    <row r="1744" spans="1:23" ht="135">
      <c r="A1744" s="413">
        <v>2645</v>
      </c>
      <c r="B1744" s="77"/>
      <c r="C1744" s="467" t="s">
        <v>5305</v>
      </c>
      <c r="D1744" s="465" t="s">
        <v>26</v>
      </c>
      <c r="E1744" s="439" t="s">
        <v>4587</v>
      </c>
      <c r="F1744" s="414" t="s">
        <v>4061</v>
      </c>
      <c r="G1744" s="446" t="s">
        <v>4038</v>
      </c>
      <c r="H1744" s="414" t="s">
        <v>4594</v>
      </c>
      <c r="I1744" s="413">
        <v>4</v>
      </c>
      <c r="J1744" s="413">
        <v>4</v>
      </c>
      <c r="K1744" s="159">
        <f t="shared" si="121"/>
        <v>16</v>
      </c>
      <c r="L1744" s="139" t="str">
        <f t="shared" si="124"/>
        <v>Yüksek Seviye</v>
      </c>
      <c r="M1744" s="447" t="s">
        <v>5269</v>
      </c>
      <c r="N1744" s="453" t="s">
        <v>4814</v>
      </c>
      <c r="O1744" s="160"/>
      <c r="P1744" s="160"/>
      <c r="Q1744" s="464" t="s">
        <v>5303</v>
      </c>
      <c r="R1744" s="159">
        <v>1</v>
      </c>
      <c r="S1744" s="159">
        <v>3</v>
      </c>
      <c r="T1744" s="159">
        <f t="shared" si="122"/>
        <v>3</v>
      </c>
      <c r="U1744" s="134" t="str">
        <f t="shared" si="123"/>
        <v>Katlanılabilir Riskler</v>
      </c>
      <c r="V1744" s="162"/>
      <c r="W1744" s="163" t="s">
        <v>136</v>
      </c>
    </row>
    <row r="1745" spans="1:23" ht="135">
      <c r="A1745" s="413">
        <v>2646</v>
      </c>
      <c r="B1745" s="77"/>
      <c r="C1745" s="467" t="s">
        <v>5305</v>
      </c>
      <c r="D1745" s="465" t="s">
        <v>26</v>
      </c>
      <c r="E1745" s="439" t="s">
        <v>4587</v>
      </c>
      <c r="F1745" s="414" t="s">
        <v>4052</v>
      </c>
      <c r="G1745" s="446" t="s">
        <v>4038</v>
      </c>
      <c r="H1745" s="414" t="s">
        <v>4595</v>
      </c>
      <c r="I1745" s="413">
        <v>4</v>
      </c>
      <c r="J1745" s="413">
        <v>4</v>
      </c>
      <c r="K1745" s="159">
        <f t="shared" si="121"/>
        <v>16</v>
      </c>
      <c r="L1745" s="139" t="str">
        <f t="shared" si="124"/>
        <v>Yüksek Seviye</v>
      </c>
      <c r="M1745" s="447" t="s">
        <v>5270</v>
      </c>
      <c r="N1745" s="453" t="s">
        <v>4814</v>
      </c>
      <c r="O1745" s="160"/>
      <c r="P1745" s="160"/>
      <c r="Q1745" s="464" t="s">
        <v>5303</v>
      </c>
      <c r="R1745" s="159">
        <v>1</v>
      </c>
      <c r="S1745" s="159">
        <v>3</v>
      </c>
      <c r="T1745" s="159">
        <f t="shared" si="122"/>
        <v>3</v>
      </c>
      <c r="U1745" s="134" t="str">
        <f t="shared" si="123"/>
        <v>Katlanılabilir Riskler</v>
      </c>
      <c r="V1745" s="162"/>
      <c r="W1745" s="163" t="s">
        <v>136</v>
      </c>
    </row>
    <row r="1746" spans="1:23" ht="135">
      <c r="A1746" s="413">
        <v>2647</v>
      </c>
      <c r="B1746" s="77"/>
      <c r="C1746" s="467" t="s">
        <v>5305</v>
      </c>
      <c r="D1746" s="465" t="s">
        <v>26</v>
      </c>
      <c r="E1746" s="439" t="s">
        <v>4587</v>
      </c>
      <c r="F1746" s="414" t="s">
        <v>4052</v>
      </c>
      <c r="G1746" s="446" t="s">
        <v>4038</v>
      </c>
      <c r="H1746" s="414" t="s">
        <v>4596</v>
      </c>
      <c r="I1746" s="413">
        <v>4</v>
      </c>
      <c r="J1746" s="413">
        <v>4</v>
      </c>
      <c r="K1746" s="159">
        <f t="shared" si="121"/>
        <v>16</v>
      </c>
      <c r="L1746" s="139" t="str">
        <f t="shared" si="124"/>
        <v>Yüksek Seviye</v>
      </c>
      <c r="M1746" s="447" t="s">
        <v>5271</v>
      </c>
      <c r="N1746" s="453" t="s">
        <v>4814</v>
      </c>
      <c r="O1746" s="160"/>
      <c r="P1746" s="160"/>
      <c r="Q1746" s="464" t="s">
        <v>5303</v>
      </c>
      <c r="R1746" s="159">
        <v>1</v>
      </c>
      <c r="S1746" s="159">
        <v>3</v>
      </c>
      <c r="T1746" s="159">
        <f t="shared" si="122"/>
        <v>3</v>
      </c>
      <c r="U1746" s="134" t="str">
        <f t="shared" si="123"/>
        <v>Katlanılabilir Riskler</v>
      </c>
      <c r="V1746" s="162"/>
      <c r="W1746" s="163" t="s">
        <v>136</v>
      </c>
    </row>
    <row r="1747" spans="1:23" ht="135">
      <c r="A1747" s="413">
        <v>2648</v>
      </c>
      <c r="B1747" s="77"/>
      <c r="C1747" s="467" t="s">
        <v>5305</v>
      </c>
      <c r="D1747" s="465" t="s">
        <v>26</v>
      </c>
      <c r="E1747" s="439" t="s">
        <v>4587</v>
      </c>
      <c r="F1747" s="414" t="s">
        <v>4052</v>
      </c>
      <c r="G1747" s="446" t="s">
        <v>4038</v>
      </c>
      <c r="H1747" s="414" t="s">
        <v>4597</v>
      </c>
      <c r="I1747" s="413">
        <v>4</v>
      </c>
      <c r="J1747" s="413">
        <v>4</v>
      </c>
      <c r="K1747" s="159">
        <f t="shared" si="121"/>
        <v>16</v>
      </c>
      <c r="L1747" s="139" t="str">
        <f t="shared" si="124"/>
        <v>Yüksek Seviye</v>
      </c>
      <c r="M1747" s="447" t="s">
        <v>5272</v>
      </c>
      <c r="N1747" s="453" t="s">
        <v>4814</v>
      </c>
      <c r="O1747" s="160"/>
      <c r="P1747" s="160"/>
      <c r="Q1747" s="464" t="s">
        <v>5303</v>
      </c>
      <c r="R1747" s="159">
        <v>1</v>
      </c>
      <c r="S1747" s="159">
        <v>3</v>
      </c>
      <c r="T1747" s="159">
        <f t="shared" si="122"/>
        <v>3</v>
      </c>
      <c r="U1747" s="134" t="str">
        <f t="shared" si="123"/>
        <v>Katlanılabilir Riskler</v>
      </c>
      <c r="V1747" s="162"/>
      <c r="W1747" s="163" t="s">
        <v>136</v>
      </c>
    </row>
    <row r="1748" spans="1:23" ht="135">
      <c r="A1748" s="413">
        <v>2649</v>
      </c>
      <c r="B1748" s="77"/>
      <c r="C1748" s="467" t="s">
        <v>5305</v>
      </c>
      <c r="D1748" s="465" t="s">
        <v>26</v>
      </c>
      <c r="E1748" s="439" t="s">
        <v>4587</v>
      </c>
      <c r="F1748" s="414" t="s">
        <v>4598</v>
      </c>
      <c r="G1748" s="446" t="s">
        <v>4038</v>
      </c>
      <c r="H1748" s="414" t="s">
        <v>4596</v>
      </c>
      <c r="I1748" s="413">
        <v>4</v>
      </c>
      <c r="J1748" s="413">
        <v>4</v>
      </c>
      <c r="K1748" s="159">
        <f t="shared" si="121"/>
        <v>16</v>
      </c>
      <c r="L1748" s="139" t="str">
        <f t="shared" si="124"/>
        <v>Yüksek Seviye</v>
      </c>
      <c r="M1748" s="447" t="s">
        <v>5273</v>
      </c>
      <c r="N1748" s="453" t="s">
        <v>4814</v>
      </c>
      <c r="O1748" s="160"/>
      <c r="P1748" s="160"/>
      <c r="Q1748" s="464" t="s">
        <v>5303</v>
      </c>
      <c r="R1748" s="159">
        <v>1</v>
      </c>
      <c r="S1748" s="159">
        <v>3</v>
      </c>
      <c r="T1748" s="159">
        <f t="shared" si="122"/>
        <v>3</v>
      </c>
      <c r="U1748" s="134" t="str">
        <f t="shared" si="123"/>
        <v>Katlanılabilir Riskler</v>
      </c>
      <c r="V1748" s="162"/>
      <c r="W1748" s="163" t="s">
        <v>136</v>
      </c>
    </row>
    <row r="1749" spans="1:23" ht="135">
      <c r="A1749" s="413">
        <v>2650</v>
      </c>
      <c r="B1749" s="77"/>
      <c r="C1749" s="467" t="s">
        <v>5305</v>
      </c>
      <c r="D1749" s="465" t="s">
        <v>26</v>
      </c>
      <c r="E1749" s="439" t="s">
        <v>4587</v>
      </c>
      <c r="F1749" s="414" t="s">
        <v>4599</v>
      </c>
      <c r="G1749" s="446" t="s">
        <v>4038</v>
      </c>
      <c r="H1749" s="414" t="s">
        <v>4600</v>
      </c>
      <c r="I1749" s="413">
        <v>4</v>
      </c>
      <c r="J1749" s="413">
        <v>4</v>
      </c>
      <c r="K1749" s="159">
        <f t="shared" si="121"/>
        <v>16</v>
      </c>
      <c r="L1749" s="139" t="str">
        <f t="shared" si="124"/>
        <v>Yüksek Seviye</v>
      </c>
      <c r="M1749" s="447" t="s">
        <v>5274</v>
      </c>
      <c r="N1749" s="453" t="s">
        <v>4814</v>
      </c>
      <c r="O1749" s="160"/>
      <c r="P1749" s="160"/>
      <c r="Q1749" s="464" t="s">
        <v>5303</v>
      </c>
      <c r="R1749" s="159">
        <v>1</v>
      </c>
      <c r="S1749" s="159">
        <v>3</v>
      </c>
      <c r="T1749" s="159">
        <f t="shared" si="122"/>
        <v>3</v>
      </c>
      <c r="U1749" s="134" t="str">
        <f t="shared" si="123"/>
        <v>Katlanılabilir Riskler</v>
      </c>
      <c r="V1749" s="162"/>
      <c r="W1749" s="163" t="s">
        <v>136</v>
      </c>
    </row>
    <row r="1750" spans="1:23" ht="135">
      <c r="A1750" s="413">
        <v>2651</v>
      </c>
      <c r="B1750" s="77"/>
      <c r="C1750" s="467" t="s">
        <v>5305</v>
      </c>
      <c r="D1750" s="465" t="s">
        <v>26</v>
      </c>
      <c r="E1750" s="439" t="s">
        <v>4587</v>
      </c>
      <c r="F1750" s="414" t="s">
        <v>4052</v>
      </c>
      <c r="G1750" s="446" t="s">
        <v>4038</v>
      </c>
      <c r="H1750" s="414" t="s">
        <v>4601</v>
      </c>
      <c r="I1750" s="413">
        <v>4</v>
      </c>
      <c r="J1750" s="413">
        <v>4</v>
      </c>
      <c r="K1750" s="159">
        <f t="shared" ref="K1750:K1813" si="125">I1750*J1750</f>
        <v>16</v>
      </c>
      <c r="L1750" s="139" t="str">
        <f t="shared" si="124"/>
        <v>Yüksek Seviye</v>
      </c>
      <c r="M1750" s="447" t="s">
        <v>5275</v>
      </c>
      <c r="N1750" s="453" t="s">
        <v>4814</v>
      </c>
      <c r="O1750" s="160"/>
      <c r="P1750" s="160"/>
      <c r="Q1750" s="464" t="s">
        <v>5303</v>
      </c>
      <c r="R1750" s="159">
        <v>1</v>
      </c>
      <c r="S1750" s="159">
        <v>3</v>
      </c>
      <c r="T1750" s="159">
        <f t="shared" si="122"/>
        <v>3</v>
      </c>
      <c r="U1750" s="134" t="str">
        <f t="shared" si="123"/>
        <v>Katlanılabilir Riskler</v>
      </c>
      <c r="V1750" s="162"/>
      <c r="W1750" s="163" t="s">
        <v>136</v>
      </c>
    </row>
    <row r="1751" spans="1:23" ht="135">
      <c r="A1751" s="413">
        <v>2652</v>
      </c>
      <c r="B1751" s="77"/>
      <c r="C1751" s="467" t="s">
        <v>5305</v>
      </c>
      <c r="D1751" s="465" t="s">
        <v>26</v>
      </c>
      <c r="E1751" s="439" t="s">
        <v>4587</v>
      </c>
      <c r="F1751" s="414" t="s">
        <v>4052</v>
      </c>
      <c r="G1751" s="446" t="s">
        <v>4038</v>
      </c>
      <c r="H1751" s="414" t="s">
        <v>4141</v>
      </c>
      <c r="I1751" s="413">
        <v>4</v>
      </c>
      <c r="J1751" s="413">
        <v>4</v>
      </c>
      <c r="K1751" s="159">
        <f t="shared" si="125"/>
        <v>16</v>
      </c>
      <c r="L1751" s="139" t="str">
        <f t="shared" si="124"/>
        <v>Yüksek Seviye</v>
      </c>
      <c r="M1751" s="447" t="s">
        <v>4950</v>
      </c>
      <c r="N1751" s="453" t="s">
        <v>4814</v>
      </c>
      <c r="O1751" s="160"/>
      <c r="P1751" s="160"/>
      <c r="Q1751" s="464" t="s">
        <v>5303</v>
      </c>
      <c r="R1751" s="159">
        <v>1</v>
      </c>
      <c r="S1751" s="159">
        <v>3</v>
      </c>
      <c r="T1751" s="159">
        <f t="shared" si="122"/>
        <v>3</v>
      </c>
      <c r="U1751" s="134" t="str">
        <f t="shared" si="123"/>
        <v>Katlanılabilir Riskler</v>
      </c>
      <c r="V1751" s="162"/>
      <c r="W1751" s="163" t="s">
        <v>136</v>
      </c>
    </row>
    <row r="1752" spans="1:23" ht="135">
      <c r="A1752" s="413">
        <v>2653</v>
      </c>
      <c r="B1752" s="77"/>
      <c r="C1752" s="467" t="s">
        <v>5305</v>
      </c>
      <c r="D1752" s="465" t="s">
        <v>26</v>
      </c>
      <c r="E1752" s="439" t="s">
        <v>4587</v>
      </c>
      <c r="F1752" s="414" t="s">
        <v>4602</v>
      </c>
      <c r="G1752" s="446" t="s">
        <v>4038</v>
      </c>
      <c r="H1752" s="414" t="s">
        <v>4603</v>
      </c>
      <c r="I1752" s="413">
        <v>4</v>
      </c>
      <c r="J1752" s="413">
        <v>4</v>
      </c>
      <c r="K1752" s="159">
        <f t="shared" si="125"/>
        <v>16</v>
      </c>
      <c r="L1752" s="139" t="str">
        <f t="shared" si="124"/>
        <v>Yüksek Seviye</v>
      </c>
      <c r="M1752" s="447" t="s">
        <v>5276</v>
      </c>
      <c r="N1752" s="453" t="s">
        <v>4814</v>
      </c>
      <c r="O1752" s="160"/>
      <c r="P1752" s="160"/>
      <c r="Q1752" s="464" t="s">
        <v>5303</v>
      </c>
      <c r="R1752" s="159">
        <v>1</v>
      </c>
      <c r="S1752" s="159">
        <v>3</v>
      </c>
      <c r="T1752" s="159">
        <f t="shared" si="122"/>
        <v>3</v>
      </c>
      <c r="U1752" s="134" t="str">
        <f t="shared" si="123"/>
        <v>Katlanılabilir Riskler</v>
      </c>
      <c r="V1752" s="162"/>
      <c r="W1752" s="163" t="s">
        <v>136</v>
      </c>
    </row>
    <row r="1753" spans="1:23" ht="135">
      <c r="A1753" s="413">
        <v>2654</v>
      </c>
      <c r="B1753" s="77"/>
      <c r="C1753" s="467" t="s">
        <v>5305</v>
      </c>
      <c r="D1753" s="465" t="s">
        <v>26</v>
      </c>
      <c r="E1753" s="439" t="s">
        <v>4587</v>
      </c>
      <c r="F1753" s="414" t="s">
        <v>4604</v>
      </c>
      <c r="G1753" s="446" t="s">
        <v>4038</v>
      </c>
      <c r="H1753" s="414" t="s">
        <v>4605</v>
      </c>
      <c r="I1753" s="413">
        <v>4</v>
      </c>
      <c r="J1753" s="413">
        <v>4</v>
      </c>
      <c r="K1753" s="159">
        <f t="shared" si="125"/>
        <v>16</v>
      </c>
      <c r="L1753" s="139" t="str">
        <f t="shared" si="124"/>
        <v>Yüksek Seviye</v>
      </c>
      <c r="M1753" s="447" t="s">
        <v>5277</v>
      </c>
      <c r="N1753" s="453" t="s">
        <v>4814</v>
      </c>
      <c r="O1753" s="160"/>
      <c r="P1753" s="160"/>
      <c r="Q1753" s="464" t="s">
        <v>5303</v>
      </c>
      <c r="R1753" s="159">
        <v>1</v>
      </c>
      <c r="S1753" s="159">
        <v>3</v>
      </c>
      <c r="T1753" s="159">
        <f t="shared" si="122"/>
        <v>3</v>
      </c>
      <c r="U1753" s="134" t="str">
        <f t="shared" si="123"/>
        <v>Katlanılabilir Riskler</v>
      </c>
      <c r="V1753" s="162"/>
      <c r="W1753" s="163" t="s">
        <v>136</v>
      </c>
    </row>
    <row r="1754" spans="1:23" ht="135">
      <c r="A1754" s="413">
        <v>2655</v>
      </c>
      <c r="B1754" s="77"/>
      <c r="C1754" s="467" t="s">
        <v>5305</v>
      </c>
      <c r="D1754" s="465" t="s">
        <v>26</v>
      </c>
      <c r="E1754" s="439" t="s">
        <v>4587</v>
      </c>
      <c r="F1754" s="414" t="s">
        <v>4052</v>
      </c>
      <c r="G1754" s="446" t="s">
        <v>4038</v>
      </c>
      <c r="H1754" s="414" t="s">
        <v>4053</v>
      </c>
      <c r="I1754" s="413">
        <v>4</v>
      </c>
      <c r="J1754" s="413">
        <v>4</v>
      </c>
      <c r="K1754" s="159">
        <f t="shared" si="125"/>
        <v>16</v>
      </c>
      <c r="L1754" s="139" t="str">
        <f t="shared" si="124"/>
        <v>Yüksek Seviye</v>
      </c>
      <c r="M1754" s="447" t="s">
        <v>4869</v>
      </c>
      <c r="N1754" s="453" t="s">
        <v>4814</v>
      </c>
      <c r="O1754" s="160"/>
      <c r="P1754" s="160"/>
      <c r="Q1754" s="464" t="s">
        <v>5303</v>
      </c>
      <c r="R1754" s="159">
        <v>1</v>
      </c>
      <c r="S1754" s="159">
        <v>3</v>
      </c>
      <c r="T1754" s="159">
        <f t="shared" si="122"/>
        <v>3</v>
      </c>
      <c r="U1754" s="134" t="str">
        <f t="shared" si="123"/>
        <v>Katlanılabilir Riskler</v>
      </c>
      <c r="V1754" s="162"/>
      <c r="W1754" s="163" t="s">
        <v>136</v>
      </c>
    </row>
    <row r="1755" spans="1:23" ht="135">
      <c r="A1755" s="413">
        <v>2656</v>
      </c>
      <c r="B1755" s="77"/>
      <c r="C1755" s="467" t="s">
        <v>5305</v>
      </c>
      <c r="D1755" s="465" t="s">
        <v>26</v>
      </c>
      <c r="E1755" s="439" t="s">
        <v>4587</v>
      </c>
      <c r="F1755" s="414" t="s">
        <v>4052</v>
      </c>
      <c r="G1755" s="446" t="s">
        <v>4038</v>
      </c>
      <c r="H1755" s="414" t="s">
        <v>4059</v>
      </c>
      <c r="I1755" s="413">
        <v>4</v>
      </c>
      <c r="J1755" s="413">
        <v>4</v>
      </c>
      <c r="K1755" s="159">
        <f t="shared" si="125"/>
        <v>16</v>
      </c>
      <c r="L1755" s="139" t="str">
        <f t="shared" si="124"/>
        <v>Yüksek Seviye</v>
      </c>
      <c r="M1755" s="447" t="s">
        <v>4870</v>
      </c>
      <c r="N1755" s="453" t="s">
        <v>4814</v>
      </c>
      <c r="O1755" s="160"/>
      <c r="P1755" s="160"/>
      <c r="Q1755" s="464" t="s">
        <v>5303</v>
      </c>
      <c r="R1755" s="159">
        <v>1</v>
      </c>
      <c r="S1755" s="159">
        <v>3</v>
      </c>
      <c r="T1755" s="159">
        <f t="shared" si="122"/>
        <v>3</v>
      </c>
      <c r="U1755" s="134" t="str">
        <f t="shared" si="123"/>
        <v>Katlanılabilir Riskler</v>
      </c>
      <c r="V1755" s="162"/>
      <c r="W1755" s="163" t="s">
        <v>136</v>
      </c>
    </row>
    <row r="1756" spans="1:23" ht="135">
      <c r="A1756" s="413">
        <v>2657</v>
      </c>
      <c r="B1756" s="77"/>
      <c r="C1756" s="467" t="s">
        <v>5305</v>
      </c>
      <c r="D1756" s="465" t="s">
        <v>26</v>
      </c>
      <c r="E1756" s="439" t="s">
        <v>4587</v>
      </c>
      <c r="F1756" s="414" t="s">
        <v>4052</v>
      </c>
      <c r="G1756" s="446" t="s">
        <v>4038</v>
      </c>
      <c r="H1756" s="414" t="s">
        <v>4053</v>
      </c>
      <c r="I1756" s="413">
        <v>4</v>
      </c>
      <c r="J1756" s="413">
        <v>4</v>
      </c>
      <c r="K1756" s="159">
        <f t="shared" si="125"/>
        <v>16</v>
      </c>
      <c r="L1756" s="139" t="str">
        <f t="shared" si="124"/>
        <v>Yüksek Seviye</v>
      </c>
      <c r="M1756" s="447" t="s">
        <v>4871</v>
      </c>
      <c r="N1756" s="453" t="s">
        <v>4814</v>
      </c>
      <c r="O1756" s="160"/>
      <c r="P1756" s="160"/>
      <c r="Q1756" s="464" t="s">
        <v>5303</v>
      </c>
      <c r="R1756" s="159">
        <v>1</v>
      </c>
      <c r="S1756" s="159">
        <v>3</v>
      </c>
      <c r="T1756" s="159">
        <f t="shared" si="122"/>
        <v>3</v>
      </c>
      <c r="U1756" s="134" t="str">
        <f t="shared" si="123"/>
        <v>Katlanılabilir Riskler</v>
      </c>
      <c r="V1756" s="162"/>
      <c r="W1756" s="163" t="s">
        <v>136</v>
      </c>
    </row>
    <row r="1757" spans="1:23" ht="135">
      <c r="A1757" s="413">
        <v>2658</v>
      </c>
      <c r="B1757" s="77"/>
      <c r="C1757" s="467" t="s">
        <v>5305</v>
      </c>
      <c r="D1757" s="465" t="s">
        <v>26</v>
      </c>
      <c r="E1757" s="439" t="s">
        <v>4587</v>
      </c>
      <c r="F1757" s="414" t="s">
        <v>4052</v>
      </c>
      <c r="G1757" s="446" t="s">
        <v>4038</v>
      </c>
      <c r="H1757" s="414" t="s">
        <v>4057</v>
      </c>
      <c r="I1757" s="413">
        <v>4</v>
      </c>
      <c r="J1757" s="413">
        <v>4</v>
      </c>
      <c r="K1757" s="159">
        <f t="shared" si="125"/>
        <v>16</v>
      </c>
      <c r="L1757" s="139" t="str">
        <f t="shared" si="124"/>
        <v>Yüksek Seviye</v>
      </c>
      <c r="M1757" s="447" t="s">
        <v>4867</v>
      </c>
      <c r="N1757" s="453" t="s">
        <v>4814</v>
      </c>
      <c r="O1757" s="160"/>
      <c r="P1757" s="160"/>
      <c r="Q1757" s="464" t="s">
        <v>5303</v>
      </c>
      <c r="R1757" s="159">
        <v>1</v>
      </c>
      <c r="S1757" s="159">
        <v>3</v>
      </c>
      <c r="T1757" s="159">
        <f t="shared" si="122"/>
        <v>3</v>
      </c>
      <c r="U1757" s="134" t="str">
        <f t="shared" si="123"/>
        <v>Katlanılabilir Riskler</v>
      </c>
      <c r="V1757" s="162"/>
      <c r="W1757" s="163" t="s">
        <v>136</v>
      </c>
    </row>
    <row r="1758" spans="1:23" ht="135">
      <c r="A1758" s="413">
        <v>2659</v>
      </c>
      <c r="B1758" s="77"/>
      <c r="C1758" s="467" t="s">
        <v>5305</v>
      </c>
      <c r="D1758" s="465" t="s">
        <v>26</v>
      </c>
      <c r="E1758" s="439" t="s">
        <v>4587</v>
      </c>
      <c r="F1758" s="414" t="s">
        <v>4052</v>
      </c>
      <c r="G1758" s="446" t="s">
        <v>4038</v>
      </c>
      <c r="H1758" s="414" t="s">
        <v>4053</v>
      </c>
      <c r="I1758" s="413">
        <v>4</v>
      </c>
      <c r="J1758" s="413">
        <v>4</v>
      </c>
      <c r="K1758" s="159">
        <f t="shared" si="125"/>
        <v>16</v>
      </c>
      <c r="L1758" s="139" t="str">
        <f t="shared" si="124"/>
        <v>Yüksek Seviye</v>
      </c>
      <c r="M1758" s="447" t="s">
        <v>4868</v>
      </c>
      <c r="N1758" s="453" t="s">
        <v>4814</v>
      </c>
      <c r="O1758" s="160"/>
      <c r="P1758" s="160"/>
      <c r="Q1758" s="464" t="s">
        <v>5303</v>
      </c>
      <c r="R1758" s="159">
        <v>1</v>
      </c>
      <c r="S1758" s="159">
        <v>3</v>
      </c>
      <c r="T1758" s="159">
        <f t="shared" si="122"/>
        <v>3</v>
      </c>
      <c r="U1758" s="134" t="str">
        <f t="shared" si="123"/>
        <v>Katlanılabilir Riskler</v>
      </c>
      <c r="V1758" s="162"/>
      <c r="W1758" s="163" t="s">
        <v>136</v>
      </c>
    </row>
    <row r="1759" spans="1:23" ht="135">
      <c r="A1759" s="413">
        <v>2660</v>
      </c>
      <c r="B1759" s="77"/>
      <c r="C1759" s="467" t="s">
        <v>5305</v>
      </c>
      <c r="D1759" s="465" t="s">
        <v>26</v>
      </c>
      <c r="E1759" s="439" t="s">
        <v>4587</v>
      </c>
      <c r="F1759" s="414" t="s">
        <v>4056</v>
      </c>
      <c r="G1759" s="446" t="s">
        <v>4038</v>
      </c>
      <c r="H1759" s="414" t="s">
        <v>4057</v>
      </c>
      <c r="I1759" s="413">
        <v>4</v>
      </c>
      <c r="J1759" s="413">
        <v>4</v>
      </c>
      <c r="K1759" s="159">
        <f t="shared" si="125"/>
        <v>16</v>
      </c>
      <c r="L1759" s="139" t="str">
        <f t="shared" si="124"/>
        <v>Yüksek Seviye</v>
      </c>
      <c r="M1759" s="450" t="s">
        <v>4874</v>
      </c>
      <c r="N1759" s="453" t="s">
        <v>4691</v>
      </c>
      <c r="O1759" s="160"/>
      <c r="P1759" s="160"/>
      <c r="Q1759" s="464" t="s">
        <v>5303</v>
      </c>
      <c r="R1759" s="159">
        <v>1</v>
      </c>
      <c r="S1759" s="159">
        <v>3</v>
      </c>
      <c r="T1759" s="159">
        <f t="shared" si="122"/>
        <v>3</v>
      </c>
      <c r="U1759" s="134" t="str">
        <f t="shared" si="123"/>
        <v>Katlanılabilir Riskler</v>
      </c>
      <c r="V1759" s="162"/>
      <c r="W1759" s="163" t="s">
        <v>136</v>
      </c>
    </row>
    <row r="1760" spans="1:23" ht="135">
      <c r="A1760" s="413">
        <v>2661</v>
      </c>
      <c r="B1760" s="77"/>
      <c r="C1760" s="467" t="s">
        <v>5305</v>
      </c>
      <c r="D1760" s="465" t="s">
        <v>26</v>
      </c>
      <c r="E1760" s="439" t="s">
        <v>4587</v>
      </c>
      <c r="F1760" s="414" t="s">
        <v>4052</v>
      </c>
      <c r="G1760" s="446" t="s">
        <v>4038</v>
      </c>
      <c r="H1760" s="414" t="s">
        <v>4060</v>
      </c>
      <c r="I1760" s="413">
        <v>4</v>
      </c>
      <c r="J1760" s="413">
        <v>4</v>
      </c>
      <c r="K1760" s="159">
        <f t="shared" si="125"/>
        <v>16</v>
      </c>
      <c r="L1760" s="139" t="str">
        <f t="shared" si="124"/>
        <v>Yüksek Seviye</v>
      </c>
      <c r="M1760" s="447" t="s">
        <v>4875</v>
      </c>
      <c r="N1760" s="453" t="s">
        <v>4814</v>
      </c>
      <c r="O1760" s="160"/>
      <c r="P1760" s="160"/>
      <c r="Q1760" s="464" t="s">
        <v>5303</v>
      </c>
      <c r="R1760" s="159">
        <v>1</v>
      </c>
      <c r="S1760" s="159">
        <v>3</v>
      </c>
      <c r="T1760" s="159">
        <f t="shared" si="122"/>
        <v>3</v>
      </c>
      <c r="U1760" s="134" t="str">
        <f t="shared" si="123"/>
        <v>Katlanılabilir Riskler</v>
      </c>
      <c r="V1760" s="162"/>
      <c r="W1760" s="163" t="s">
        <v>136</v>
      </c>
    </row>
    <row r="1761" spans="1:23" ht="135">
      <c r="A1761" s="413">
        <v>2662</v>
      </c>
      <c r="B1761" s="77"/>
      <c r="C1761" s="467" t="s">
        <v>5305</v>
      </c>
      <c r="D1761" s="465" t="s">
        <v>26</v>
      </c>
      <c r="E1761" s="439" t="s">
        <v>4587</v>
      </c>
      <c r="F1761" s="414" t="s">
        <v>4052</v>
      </c>
      <c r="G1761" s="446" t="s">
        <v>4038</v>
      </c>
      <c r="H1761" s="414" t="s">
        <v>4057</v>
      </c>
      <c r="I1761" s="413">
        <v>4</v>
      </c>
      <c r="J1761" s="413">
        <v>4</v>
      </c>
      <c r="K1761" s="159">
        <f t="shared" si="125"/>
        <v>16</v>
      </c>
      <c r="L1761" s="139" t="str">
        <f t="shared" si="124"/>
        <v>Yüksek Seviye</v>
      </c>
      <c r="M1761" s="447" t="s">
        <v>4873</v>
      </c>
      <c r="N1761" s="453" t="s">
        <v>4814</v>
      </c>
      <c r="O1761" s="160"/>
      <c r="P1761" s="160"/>
      <c r="Q1761" s="464" t="s">
        <v>5303</v>
      </c>
      <c r="R1761" s="159">
        <v>1</v>
      </c>
      <c r="S1761" s="159">
        <v>3</v>
      </c>
      <c r="T1761" s="159">
        <f t="shared" si="122"/>
        <v>3</v>
      </c>
      <c r="U1761" s="134" t="str">
        <f t="shared" si="123"/>
        <v>Katlanılabilir Riskler</v>
      </c>
      <c r="V1761" s="162"/>
      <c r="W1761" s="163" t="s">
        <v>136</v>
      </c>
    </row>
    <row r="1762" spans="1:23" ht="135">
      <c r="A1762" s="413">
        <v>2663</v>
      </c>
      <c r="B1762" s="77"/>
      <c r="C1762" s="467" t="s">
        <v>5305</v>
      </c>
      <c r="D1762" s="465" t="s">
        <v>26</v>
      </c>
      <c r="E1762" s="439" t="s">
        <v>4587</v>
      </c>
      <c r="F1762" s="414" t="s">
        <v>4606</v>
      </c>
      <c r="G1762" s="446" t="s">
        <v>4038</v>
      </c>
      <c r="H1762" s="414" t="s">
        <v>4120</v>
      </c>
      <c r="I1762" s="413">
        <v>4</v>
      </c>
      <c r="J1762" s="413">
        <v>4</v>
      </c>
      <c r="K1762" s="159">
        <f t="shared" si="125"/>
        <v>16</v>
      </c>
      <c r="L1762" s="139" t="str">
        <f t="shared" si="124"/>
        <v>Yüksek Seviye</v>
      </c>
      <c r="M1762" s="447" t="s">
        <v>5278</v>
      </c>
      <c r="N1762" s="453" t="s">
        <v>4814</v>
      </c>
      <c r="O1762" s="160"/>
      <c r="P1762" s="160"/>
      <c r="Q1762" s="464" t="s">
        <v>5303</v>
      </c>
      <c r="R1762" s="159">
        <v>1</v>
      </c>
      <c r="S1762" s="159">
        <v>3</v>
      </c>
      <c r="T1762" s="159">
        <f t="shared" si="122"/>
        <v>3</v>
      </c>
      <c r="U1762" s="134" t="str">
        <f t="shared" si="123"/>
        <v>Katlanılabilir Riskler</v>
      </c>
      <c r="V1762" s="162"/>
      <c r="W1762" s="163" t="s">
        <v>136</v>
      </c>
    </row>
    <row r="1763" spans="1:23" ht="135">
      <c r="A1763" s="413">
        <v>2664</v>
      </c>
      <c r="B1763" s="77"/>
      <c r="C1763" s="467" t="s">
        <v>5305</v>
      </c>
      <c r="D1763" s="465" t="s">
        <v>26</v>
      </c>
      <c r="E1763" s="439" t="s">
        <v>4587</v>
      </c>
      <c r="F1763" s="414" t="s">
        <v>4056</v>
      </c>
      <c r="G1763" s="446" t="s">
        <v>4038</v>
      </c>
      <c r="H1763" s="414" t="s">
        <v>3735</v>
      </c>
      <c r="I1763" s="413">
        <v>4</v>
      </c>
      <c r="J1763" s="413">
        <v>4</v>
      </c>
      <c r="K1763" s="159">
        <f t="shared" si="125"/>
        <v>16</v>
      </c>
      <c r="L1763" s="139" t="str">
        <f t="shared" si="124"/>
        <v>Yüksek Seviye</v>
      </c>
      <c r="M1763" s="447" t="s">
        <v>4872</v>
      </c>
      <c r="N1763" s="453" t="s">
        <v>4691</v>
      </c>
      <c r="O1763" s="160"/>
      <c r="P1763" s="160"/>
      <c r="Q1763" s="464" t="s">
        <v>5303</v>
      </c>
      <c r="R1763" s="159">
        <v>1</v>
      </c>
      <c r="S1763" s="159">
        <v>3</v>
      </c>
      <c r="T1763" s="159">
        <f t="shared" si="122"/>
        <v>3</v>
      </c>
      <c r="U1763" s="134" t="str">
        <f t="shared" si="123"/>
        <v>Katlanılabilir Riskler</v>
      </c>
      <c r="V1763" s="162"/>
      <c r="W1763" s="163" t="s">
        <v>136</v>
      </c>
    </row>
    <row r="1764" spans="1:23" ht="135">
      <c r="A1764" s="413">
        <v>2665</v>
      </c>
      <c r="B1764" s="77"/>
      <c r="C1764" s="467" t="s">
        <v>5305</v>
      </c>
      <c r="D1764" s="465" t="s">
        <v>26</v>
      </c>
      <c r="E1764" s="439" t="s">
        <v>4587</v>
      </c>
      <c r="F1764" s="414" t="s">
        <v>4061</v>
      </c>
      <c r="G1764" s="446" t="s">
        <v>4038</v>
      </c>
      <c r="H1764" s="414" t="s">
        <v>4065</v>
      </c>
      <c r="I1764" s="413">
        <v>4</v>
      </c>
      <c r="J1764" s="413">
        <v>4</v>
      </c>
      <c r="K1764" s="159">
        <f t="shared" si="125"/>
        <v>16</v>
      </c>
      <c r="L1764" s="139" t="str">
        <f t="shared" si="124"/>
        <v>Yüksek Seviye</v>
      </c>
      <c r="M1764" s="447" t="s">
        <v>4879</v>
      </c>
      <c r="N1764" s="453" t="s">
        <v>4635</v>
      </c>
      <c r="O1764" s="160"/>
      <c r="P1764" s="160"/>
      <c r="Q1764" s="464" t="s">
        <v>5303</v>
      </c>
      <c r="R1764" s="159">
        <v>1</v>
      </c>
      <c r="S1764" s="159">
        <v>3</v>
      </c>
      <c r="T1764" s="159">
        <f t="shared" si="122"/>
        <v>3</v>
      </c>
      <c r="U1764" s="134" t="str">
        <f t="shared" si="123"/>
        <v>Katlanılabilir Riskler</v>
      </c>
      <c r="V1764" s="162"/>
      <c r="W1764" s="163" t="s">
        <v>136</v>
      </c>
    </row>
    <row r="1765" spans="1:23" ht="135">
      <c r="A1765" s="413">
        <v>2666</v>
      </c>
      <c r="B1765" s="77"/>
      <c r="C1765" s="467" t="s">
        <v>5305</v>
      </c>
      <c r="D1765" s="465" t="s">
        <v>26</v>
      </c>
      <c r="E1765" s="439" t="s">
        <v>4587</v>
      </c>
      <c r="F1765" s="414" t="s">
        <v>4061</v>
      </c>
      <c r="G1765" s="446" t="s">
        <v>4038</v>
      </c>
      <c r="H1765" s="414" t="s">
        <v>4607</v>
      </c>
      <c r="I1765" s="413">
        <v>4</v>
      </c>
      <c r="J1765" s="413">
        <v>4</v>
      </c>
      <c r="K1765" s="159">
        <f t="shared" si="125"/>
        <v>16</v>
      </c>
      <c r="L1765" s="139" t="str">
        <f t="shared" si="124"/>
        <v>Yüksek Seviye</v>
      </c>
      <c r="M1765" s="447" t="s">
        <v>4876</v>
      </c>
      <c r="N1765" s="453" t="s">
        <v>4635</v>
      </c>
      <c r="O1765" s="160"/>
      <c r="P1765" s="160"/>
      <c r="Q1765" s="464" t="s">
        <v>5303</v>
      </c>
      <c r="R1765" s="159">
        <v>1</v>
      </c>
      <c r="S1765" s="159">
        <v>3</v>
      </c>
      <c r="T1765" s="159">
        <f t="shared" si="122"/>
        <v>3</v>
      </c>
      <c r="U1765" s="134" t="str">
        <f t="shared" si="123"/>
        <v>Katlanılabilir Riskler</v>
      </c>
      <c r="V1765" s="162"/>
      <c r="W1765" s="163" t="s">
        <v>136</v>
      </c>
    </row>
    <row r="1766" spans="1:23" ht="135">
      <c r="A1766" s="413">
        <v>2667</v>
      </c>
      <c r="B1766" s="77"/>
      <c r="C1766" s="467" t="s">
        <v>5305</v>
      </c>
      <c r="D1766" s="465" t="s">
        <v>26</v>
      </c>
      <c r="E1766" s="439" t="s">
        <v>4587</v>
      </c>
      <c r="F1766" s="418" t="s">
        <v>4121</v>
      </c>
      <c r="G1766" s="446" t="s">
        <v>4038</v>
      </c>
      <c r="H1766" s="414" t="s">
        <v>4066</v>
      </c>
      <c r="I1766" s="413">
        <v>4</v>
      </c>
      <c r="J1766" s="413">
        <v>4</v>
      </c>
      <c r="K1766" s="159">
        <f t="shared" si="125"/>
        <v>16</v>
      </c>
      <c r="L1766" s="139" t="str">
        <f t="shared" si="124"/>
        <v>Yüksek Seviye</v>
      </c>
      <c r="M1766" s="447" t="s">
        <v>4881</v>
      </c>
      <c r="N1766" s="453" t="s">
        <v>4635</v>
      </c>
      <c r="O1766" s="160"/>
      <c r="P1766" s="160"/>
      <c r="Q1766" s="464" t="s">
        <v>5303</v>
      </c>
      <c r="R1766" s="159">
        <v>1</v>
      </c>
      <c r="S1766" s="159">
        <v>3</v>
      </c>
      <c r="T1766" s="159">
        <f t="shared" si="122"/>
        <v>3</v>
      </c>
      <c r="U1766" s="134" t="str">
        <f t="shared" si="123"/>
        <v>Katlanılabilir Riskler</v>
      </c>
      <c r="V1766" s="162"/>
      <c r="W1766" s="163" t="s">
        <v>136</v>
      </c>
    </row>
    <row r="1767" spans="1:23" ht="135">
      <c r="A1767" s="413">
        <v>2668</v>
      </c>
      <c r="B1767" s="77"/>
      <c r="C1767" s="467" t="s">
        <v>5305</v>
      </c>
      <c r="D1767" s="465" t="s">
        <v>26</v>
      </c>
      <c r="E1767" s="439" t="s">
        <v>4587</v>
      </c>
      <c r="F1767" s="437" t="s">
        <v>4076</v>
      </c>
      <c r="G1767" s="446" t="s">
        <v>4038</v>
      </c>
      <c r="H1767" s="414" t="s">
        <v>4077</v>
      </c>
      <c r="I1767" s="413">
        <v>3</v>
      </c>
      <c r="J1767" s="413">
        <v>4</v>
      </c>
      <c r="K1767" s="159">
        <f t="shared" si="125"/>
        <v>12</v>
      </c>
      <c r="L1767" s="139" t="str">
        <f t="shared" si="124"/>
        <v>Orta Risk</v>
      </c>
      <c r="M1767" s="447" t="s">
        <v>4887</v>
      </c>
      <c r="N1767" s="453" t="s">
        <v>4635</v>
      </c>
      <c r="O1767" s="160"/>
      <c r="P1767" s="160"/>
      <c r="Q1767" s="464" t="s">
        <v>5303</v>
      </c>
      <c r="R1767" s="159">
        <v>1</v>
      </c>
      <c r="S1767" s="159">
        <v>3</v>
      </c>
      <c r="T1767" s="159">
        <f t="shared" si="122"/>
        <v>3</v>
      </c>
      <c r="U1767" s="134" t="str">
        <f t="shared" si="123"/>
        <v>Katlanılabilir Riskler</v>
      </c>
      <c r="V1767" s="162"/>
      <c r="W1767" s="163" t="s">
        <v>136</v>
      </c>
    </row>
    <row r="1768" spans="1:23" ht="135">
      <c r="A1768" s="413">
        <v>2669</v>
      </c>
      <c r="B1768" s="77"/>
      <c r="C1768" s="467" t="s">
        <v>5305</v>
      </c>
      <c r="D1768" s="465" t="s">
        <v>26</v>
      </c>
      <c r="E1768" s="439" t="s">
        <v>4587</v>
      </c>
      <c r="F1768" s="437" t="s">
        <v>4061</v>
      </c>
      <c r="G1768" s="446" t="s">
        <v>4038</v>
      </c>
      <c r="H1768" s="414" t="s">
        <v>4084</v>
      </c>
      <c r="I1768" s="413">
        <v>4</v>
      </c>
      <c r="J1768" s="413">
        <v>3</v>
      </c>
      <c r="K1768" s="159">
        <f t="shared" si="125"/>
        <v>12</v>
      </c>
      <c r="L1768" s="139" t="str">
        <f t="shared" si="124"/>
        <v>Orta Risk</v>
      </c>
      <c r="M1768" s="462" t="s">
        <v>4897</v>
      </c>
      <c r="N1768" s="453" t="s">
        <v>4635</v>
      </c>
      <c r="O1768" s="160"/>
      <c r="P1768" s="160"/>
      <c r="Q1768" s="464" t="s">
        <v>5303</v>
      </c>
      <c r="R1768" s="159">
        <v>1</v>
      </c>
      <c r="S1768" s="159">
        <v>3</v>
      </c>
      <c r="T1768" s="159">
        <f t="shared" si="122"/>
        <v>3</v>
      </c>
      <c r="U1768" s="134" t="str">
        <f t="shared" si="123"/>
        <v>Katlanılabilir Riskler</v>
      </c>
      <c r="V1768" s="162"/>
      <c r="W1768" s="163" t="s">
        <v>136</v>
      </c>
    </row>
    <row r="1769" spans="1:23" ht="135">
      <c r="A1769" s="413">
        <v>2670</v>
      </c>
      <c r="B1769" s="77"/>
      <c r="C1769" s="467" t="s">
        <v>5305</v>
      </c>
      <c r="D1769" s="465" t="s">
        <v>26</v>
      </c>
      <c r="E1769" s="439" t="s">
        <v>4587</v>
      </c>
      <c r="F1769" s="437" t="s">
        <v>4061</v>
      </c>
      <c r="G1769" s="446" t="s">
        <v>4038</v>
      </c>
      <c r="H1769" s="414" t="s">
        <v>4079</v>
      </c>
      <c r="I1769" s="413">
        <v>3</v>
      </c>
      <c r="J1769" s="413">
        <v>4</v>
      </c>
      <c r="K1769" s="159">
        <f t="shared" si="125"/>
        <v>12</v>
      </c>
      <c r="L1769" s="139" t="str">
        <f t="shared" si="124"/>
        <v>Orta Risk</v>
      </c>
      <c r="M1769" s="447" t="s">
        <v>4888</v>
      </c>
      <c r="N1769" s="453" t="s">
        <v>4635</v>
      </c>
      <c r="O1769" s="160"/>
      <c r="P1769" s="160"/>
      <c r="Q1769" s="464" t="s">
        <v>5303</v>
      </c>
      <c r="R1769" s="159">
        <v>1</v>
      </c>
      <c r="S1769" s="159">
        <v>3</v>
      </c>
      <c r="T1769" s="159">
        <f t="shared" ref="T1769:T1821" si="126">R1769*S1769</f>
        <v>3</v>
      </c>
      <c r="U1769" s="134" t="str">
        <f t="shared" ref="U1769:U1821" si="127">IF(T1769&lt;=2,"Önemsiz Riskler",IF(T1769&lt;=6,"Katlanılabilir Riskler",IF(T1769&lt;=12,"Orta Düzeydeki Riskler",IF(T1769&lt;=20,"Önemli Riskler",IF(T1769&lt;=25,"Kabul Edilemez Riskler")))))</f>
        <v>Katlanılabilir Riskler</v>
      </c>
      <c r="V1769" s="162"/>
      <c r="W1769" s="163" t="s">
        <v>136</v>
      </c>
    </row>
    <row r="1770" spans="1:23" ht="135">
      <c r="A1770" s="413">
        <v>2671</v>
      </c>
      <c r="B1770" s="77"/>
      <c r="C1770" s="467" t="s">
        <v>5305</v>
      </c>
      <c r="D1770" s="465" t="s">
        <v>26</v>
      </c>
      <c r="E1770" s="439" t="s">
        <v>4587</v>
      </c>
      <c r="F1770" s="414" t="s">
        <v>4061</v>
      </c>
      <c r="G1770" s="446" t="s">
        <v>4038</v>
      </c>
      <c r="H1770" s="414" t="s">
        <v>4081</v>
      </c>
      <c r="I1770" s="419">
        <v>4</v>
      </c>
      <c r="J1770" s="419">
        <v>3</v>
      </c>
      <c r="K1770" s="159">
        <f t="shared" si="125"/>
        <v>12</v>
      </c>
      <c r="L1770" s="139" t="str">
        <f t="shared" si="124"/>
        <v>Orta Risk</v>
      </c>
      <c r="M1770" s="450" t="s">
        <v>4889</v>
      </c>
      <c r="N1770" s="453" t="s">
        <v>4635</v>
      </c>
      <c r="O1770" s="160"/>
      <c r="P1770" s="160"/>
      <c r="Q1770" s="464" t="s">
        <v>5303</v>
      </c>
      <c r="R1770" s="159">
        <v>1</v>
      </c>
      <c r="S1770" s="159">
        <v>3</v>
      </c>
      <c r="T1770" s="159">
        <f t="shared" si="126"/>
        <v>3</v>
      </c>
      <c r="U1770" s="134" t="str">
        <f t="shared" si="127"/>
        <v>Katlanılabilir Riskler</v>
      </c>
      <c r="V1770" s="162"/>
      <c r="W1770" s="163" t="s">
        <v>136</v>
      </c>
    </row>
    <row r="1771" spans="1:23" ht="135">
      <c r="A1771" s="413">
        <v>2672</v>
      </c>
      <c r="B1771" s="77"/>
      <c r="C1771" s="467" t="s">
        <v>5305</v>
      </c>
      <c r="D1771" s="465" t="s">
        <v>26</v>
      </c>
      <c r="E1771" s="439" t="s">
        <v>4587</v>
      </c>
      <c r="F1771" s="414" t="s">
        <v>4082</v>
      </c>
      <c r="G1771" s="446" t="s">
        <v>4038</v>
      </c>
      <c r="H1771" s="414" t="s">
        <v>4065</v>
      </c>
      <c r="I1771" s="413">
        <v>4</v>
      </c>
      <c r="J1771" s="413">
        <v>3</v>
      </c>
      <c r="K1771" s="159">
        <f t="shared" si="125"/>
        <v>12</v>
      </c>
      <c r="L1771" s="139" t="str">
        <f t="shared" si="124"/>
        <v>Orta Risk</v>
      </c>
      <c r="M1771" s="447" t="s">
        <v>4889</v>
      </c>
      <c r="N1771" s="453" t="s">
        <v>4635</v>
      </c>
      <c r="O1771" s="160"/>
      <c r="P1771" s="160"/>
      <c r="Q1771" s="464" t="s">
        <v>5303</v>
      </c>
      <c r="R1771" s="159">
        <v>1</v>
      </c>
      <c r="S1771" s="159">
        <v>3</v>
      </c>
      <c r="T1771" s="159">
        <f t="shared" si="126"/>
        <v>3</v>
      </c>
      <c r="U1771" s="134" t="str">
        <f t="shared" si="127"/>
        <v>Katlanılabilir Riskler</v>
      </c>
      <c r="V1771" s="162"/>
      <c r="W1771" s="163" t="s">
        <v>136</v>
      </c>
    </row>
    <row r="1772" spans="1:23" ht="135">
      <c r="A1772" s="413">
        <v>2673</v>
      </c>
      <c r="B1772" s="77"/>
      <c r="C1772" s="467" t="s">
        <v>5305</v>
      </c>
      <c r="D1772" s="465" t="s">
        <v>26</v>
      </c>
      <c r="E1772" s="439" t="s">
        <v>4587</v>
      </c>
      <c r="F1772" s="414" t="s">
        <v>4052</v>
      </c>
      <c r="G1772" s="446" t="s">
        <v>4038</v>
      </c>
      <c r="H1772" s="414" t="s">
        <v>4090</v>
      </c>
      <c r="I1772" s="413">
        <v>4</v>
      </c>
      <c r="J1772" s="413">
        <v>3</v>
      </c>
      <c r="K1772" s="159">
        <f t="shared" si="125"/>
        <v>12</v>
      </c>
      <c r="L1772" s="139" t="str">
        <f t="shared" si="124"/>
        <v>Orta Risk</v>
      </c>
      <c r="M1772" s="447" t="s">
        <v>4896</v>
      </c>
      <c r="N1772" s="453" t="s">
        <v>4814</v>
      </c>
      <c r="O1772" s="160"/>
      <c r="P1772" s="160"/>
      <c r="Q1772" s="464" t="s">
        <v>5303</v>
      </c>
      <c r="R1772" s="159">
        <v>1</v>
      </c>
      <c r="S1772" s="159">
        <v>3</v>
      </c>
      <c r="T1772" s="159">
        <f t="shared" si="126"/>
        <v>3</v>
      </c>
      <c r="U1772" s="134" t="str">
        <f t="shared" si="127"/>
        <v>Katlanılabilir Riskler</v>
      </c>
      <c r="V1772" s="162"/>
      <c r="W1772" s="163" t="s">
        <v>136</v>
      </c>
    </row>
    <row r="1773" spans="1:23" ht="135">
      <c r="A1773" s="413">
        <v>2674</v>
      </c>
      <c r="B1773" s="77"/>
      <c r="C1773" s="467" t="s">
        <v>5305</v>
      </c>
      <c r="D1773" s="465" t="s">
        <v>26</v>
      </c>
      <c r="E1773" s="439" t="s">
        <v>4587</v>
      </c>
      <c r="F1773" s="437" t="s">
        <v>4083</v>
      </c>
      <c r="G1773" s="446" t="s">
        <v>4038</v>
      </c>
      <c r="H1773" s="414" t="s">
        <v>4084</v>
      </c>
      <c r="I1773" s="413">
        <v>3</v>
      </c>
      <c r="J1773" s="413">
        <v>4</v>
      </c>
      <c r="K1773" s="159">
        <f t="shared" si="125"/>
        <v>12</v>
      </c>
      <c r="L1773" s="139" t="str">
        <f t="shared" si="124"/>
        <v>Orta Risk</v>
      </c>
      <c r="M1773" s="447" t="s">
        <v>4890</v>
      </c>
      <c r="N1773" s="453" t="s">
        <v>4814</v>
      </c>
      <c r="O1773" s="160"/>
      <c r="P1773" s="160"/>
      <c r="Q1773" s="464" t="s">
        <v>5303</v>
      </c>
      <c r="R1773" s="159">
        <v>1</v>
      </c>
      <c r="S1773" s="159">
        <v>3</v>
      </c>
      <c r="T1773" s="159">
        <f t="shared" si="126"/>
        <v>3</v>
      </c>
      <c r="U1773" s="134" t="str">
        <f t="shared" si="127"/>
        <v>Katlanılabilir Riskler</v>
      </c>
      <c r="V1773" s="162"/>
      <c r="W1773" s="163" t="s">
        <v>136</v>
      </c>
    </row>
    <row r="1774" spans="1:23" ht="135">
      <c r="A1774" s="413">
        <v>2675</v>
      </c>
      <c r="B1774" s="77"/>
      <c r="C1774" s="467" t="s">
        <v>5305</v>
      </c>
      <c r="D1774" s="465" t="s">
        <v>26</v>
      </c>
      <c r="E1774" s="439" t="s">
        <v>4587</v>
      </c>
      <c r="F1774" s="414" t="s">
        <v>4058</v>
      </c>
      <c r="G1774" s="446" t="s">
        <v>4038</v>
      </c>
      <c r="H1774" s="414" t="s">
        <v>4053</v>
      </c>
      <c r="I1774" s="413">
        <v>4</v>
      </c>
      <c r="J1774" s="413">
        <v>3</v>
      </c>
      <c r="K1774" s="159">
        <f t="shared" si="125"/>
        <v>12</v>
      </c>
      <c r="L1774" s="139" t="str">
        <f t="shared" si="124"/>
        <v>Orta Risk</v>
      </c>
      <c r="M1774" s="447" t="s">
        <v>4900</v>
      </c>
      <c r="N1774" s="453" t="s">
        <v>4814</v>
      </c>
      <c r="O1774" s="160"/>
      <c r="P1774" s="160"/>
      <c r="Q1774" s="464" t="s">
        <v>5303</v>
      </c>
      <c r="R1774" s="159">
        <v>1</v>
      </c>
      <c r="S1774" s="159">
        <v>3</v>
      </c>
      <c r="T1774" s="159">
        <f t="shared" si="126"/>
        <v>3</v>
      </c>
      <c r="U1774" s="134" t="str">
        <f t="shared" si="127"/>
        <v>Katlanılabilir Riskler</v>
      </c>
      <c r="V1774" s="162"/>
      <c r="W1774" s="163" t="s">
        <v>136</v>
      </c>
    </row>
    <row r="1775" spans="1:23" ht="135">
      <c r="A1775" s="413">
        <v>2676</v>
      </c>
      <c r="B1775" s="77"/>
      <c r="C1775" s="467" t="s">
        <v>5305</v>
      </c>
      <c r="D1775" s="465" t="s">
        <v>26</v>
      </c>
      <c r="E1775" s="439" t="s">
        <v>4587</v>
      </c>
      <c r="F1775" s="414" t="s">
        <v>4091</v>
      </c>
      <c r="G1775" s="446" t="s">
        <v>4038</v>
      </c>
      <c r="H1775" s="414" t="s">
        <v>4092</v>
      </c>
      <c r="I1775" s="413">
        <v>4</v>
      </c>
      <c r="J1775" s="413">
        <v>3</v>
      </c>
      <c r="K1775" s="159">
        <f t="shared" si="125"/>
        <v>12</v>
      </c>
      <c r="L1775" s="139" t="str">
        <f t="shared" si="124"/>
        <v>Orta Risk</v>
      </c>
      <c r="M1775" s="447" t="s">
        <v>4898</v>
      </c>
      <c r="N1775" s="453" t="s">
        <v>4814</v>
      </c>
      <c r="O1775" s="160"/>
      <c r="P1775" s="160"/>
      <c r="Q1775" s="464" t="s">
        <v>5303</v>
      </c>
      <c r="R1775" s="159">
        <v>1</v>
      </c>
      <c r="S1775" s="159">
        <v>3</v>
      </c>
      <c r="T1775" s="159">
        <f t="shared" si="126"/>
        <v>3</v>
      </c>
      <c r="U1775" s="134" t="str">
        <f t="shared" si="127"/>
        <v>Katlanılabilir Riskler</v>
      </c>
      <c r="V1775" s="162"/>
      <c r="W1775" s="163" t="s">
        <v>136</v>
      </c>
    </row>
    <row r="1776" spans="1:23" ht="135">
      <c r="A1776" s="413">
        <v>2677</v>
      </c>
      <c r="B1776" s="77"/>
      <c r="C1776" s="467" t="s">
        <v>5305</v>
      </c>
      <c r="D1776" s="465" t="s">
        <v>26</v>
      </c>
      <c r="E1776" s="439" t="s">
        <v>4587</v>
      </c>
      <c r="F1776" s="437" t="s">
        <v>4061</v>
      </c>
      <c r="G1776" s="446" t="s">
        <v>4038</v>
      </c>
      <c r="H1776" s="414" t="s">
        <v>4093</v>
      </c>
      <c r="I1776" s="413">
        <v>4</v>
      </c>
      <c r="J1776" s="413">
        <v>3</v>
      </c>
      <c r="K1776" s="159">
        <f t="shared" si="125"/>
        <v>12</v>
      </c>
      <c r="L1776" s="139" t="str">
        <f t="shared" si="124"/>
        <v>Orta Risk</v>
      </c>
      <c r="M1776" s="447" t="s">
        <v>4899</v>
      </c>
      <c r="N1776" s="453" t="s">
        <v>4635</v>
      </c>
      <c r="O1776" s="160"/>
      <c r="P1776" s="160"/>
      <c r="Q1776" s="464" t="s">
        <v>5303</v>
      </c>
      <c r="R1776" s="159">
        <v>1</v>
      </c>
      <c r="S1776" s="159">
        <v>3</v>
      </c>
      <c r="T1776" s="159">
        <f t="shared" si="126"/>
        <v>3</v>
      </c>
      <c r="U1776" s="134" t="str">
        <f t="shared" si="127"/>
        <v>Katlanılabilir Riskler</v>
      </c>
      <c r="V1776" s="162"/>
      <c r="W1776" s="163" t="s">
        <v>136</v>
      </c>
    </row>
    <row r="1777" spans="1:23" ht="135">
      <c r="A1777" s="413">
        <v>2678</v>
      </c>
      <c r="B1777" s="77"/>
      <c r="C1777" s="467" t="s">
        <v>5305</v>
      </c>
      <c r="D1777" s="465" t="s">
        <v>26</v>
      </c>
      <c r="E1777" s="439" t="s">
        <v>4587</v>
      </c>
      <c r="F1777" s="414" t="s">
        <v>4094</v>
      </c>
      <c r="G1777" s="446" t="s">
        <v>4038</v>
      </c>
      <c r="H1777" s="414" t="s">
        <v>4095</v>
      </c>
      <c r="I1777" s="413">
        <v>4</v>
      </c>
      <c r="J1777" s="413">
        <v>3</v>
      </c>
      <c r="K1777" s="159">
        <f t="shared" si="125"/>
        <v>12</v>
      </c>
      <c r="L1777" s="139" t="str">
        <f t="shared" si="124"/>
        <v>Orta Risk</v>
      </c>
      <c r="M1777" s="447" t="s">
        <v>4901</v>
      </c>
      <c r="N1777" s="453" t="s">
        <v>4814</v>
      </c>
      <c r="O1777" s="160"/>
      <c r="P1777" s="160"/>
      <c r="Q1777" s="464" t="s">
        <v>5303</v>
      </c>
      <c r="R1777" s="159">
        <v>1</v>
      </c>
      <c r="S1777" s="159">
        <v>3</v>
      </c>
      <c r="T1777" s="159">
        <f t="shared" si="126"/>
        <v>3</v>
      </c>
      <c r="U1777" s="134" t="str">
        <f t="shared" si="127"/>
        <v>Katlanılabilir Riskler</v>
      </c>
      <c r="V1777" s="162"/>
      <c r="W1777" s="163" t="s">
        <v>136</v>
      </c>
    </row>
    <row r="1778" spans="1:23" ht="135">
      <c r="A1778" s="413">
        <v>2679</v>
      </c>
      <c r="B1778" s="77"/>
      <c r="C1778" s="467" t="s">
        <v>5305</v>
      </c>
      <c r="D1778" s="465" t="s">
        <v>26</v>
      </c>
      <c r="E1778" s="439" t="s">
        <v>4587</v>
      </c>
      <c r="F1778" s="414" t="s">
        <v>4094</v>
      </c>
      <c r="G1778" s="446" t="s">
        <v>4038</v>
      </c>
      <c r="H1778" s="414" t="s">
        <v>4096</v>
      </c>
      <c r="I1778" s="419">
        <v>4</v>
      </c>
      <c r="J1778" s="419">
        <v>3</v>
      </c>
      <c r="K1778" s="159">
        <f t="shared" si="125"/>
        <v>12</v>
      </c>
      <c r="L1778" s="139" t="str">
        <f t="shared" si="124"/>
        <v>Orta Risk</v>
      </c>
      <c r="M1778" s="450" t="s">
        <v>4902</v>
      </c>
      <c r="N1778" s="453" t="s">
        <v>4814</v>
      </c>
      <c r="O1778" s="160"/>
      <c r="P1778" s="160"/>
      <c r="Q1778" s="464" t="s">
        <v>5303</v>
      </c>
      <c r="R1778" s="159">
        <v>1</v>
      </c>
      <c r="S1778" s="159">
        <v>3</v>
      </c>
      <c r="T1778" s="159">
        <f t="shared" si="126"/>
        <v>3</v>
      </c>
      <c r="U1778" s="134" t="str">
        <f t="shared" si="127"/>
        <v>Katlanılabilir Riskler</v>
      </c>
      <c r="V1778" s="162"/>
      <c r="W1778" s="163" t="s">
        <v>136</v>
      </c>
    </row>
    <row r="1779" spans="1:23" ht="135">
      <c r="A1779" s="413">
        <v>2680</v>
      </c>
      <c r="B1779" s="77"/>
      <c r="C1779" s="467" t="s">
        <v>5305</v>
      </c>
      <c r="D1779" s="465" t="s">
        <v>26</v>
      </c>
      <c r="E1779" s="439" t="s">
        <v>4587</v>
      </c>
      <c r="F1779" s="414" t="s">
        <v>4054</v>
      </c>
      <c r="G1779" s="446" t="s">
        <v>4038</v>
      </c>
      <c r="H1779" s="414" t="s">
        <v>4097</v>
      </c>
      <c r="I1779" s="413">
        <v>4</v>
      </c>
      <c r="J1779" s="413">
        <v>3</v>
      </c>
      <c r="K1779" s="159">
        <f t="shared" si="125"/>
        <v>12</v>
      </c>
      <c r="L1779" s="139" t="str">
        <f t="shared" si="124"/>
        <v>Orta Risk</v>
      </c>
      <c r="M1779" s="447" t="s">
        <v>4904</v>
      </c>
      <c r="N1779" s="453" t="s">
        <v>4814</v>
      </c>
      <c r="O1779" s="160"/>
      <c r="P1779" s="160"/>
      <c r="Q1779" s="464" t="s">
        <v>5303</v>
      </c>
      <c r="R1779" s="159">
        <v>1</v>
      </c>
      <c r="S1779" s="159">
        <v>3</v>
      </c>
      <c r="T1779" s="159">
        <f t="shared" si="126"/>
        <v>3</v>
      </c>
      <c r="U1779" s="134" t="str">
        <f t="shared" si="127"/>
        <v>Katlanılabilir Riskler</v>
      </c>
      <c r="V1779" s="162"/>
      <c r="W1779" s="163" t="s">
        <v>136</v>
      </c>
    </row>
    <row r="1780" spans="1:23" ht="135">
      <c r="A1780" s="413">
        <v>2681</v>
      </c>
      <c r="B1780" s="77"/>
      <c r="C1780" s="467" t="s">
        <v>5305</v>
      </c>
      <c r="D1780" s="465" t="s">
        <v>26</v>
      </c>
      <c r="E1780" s="439" t="s">
        <v>4587</v>
      </c>
      <c r="F1780" s="414" t="s">
        <v>4061</v>
      </c>
      <c r="G1780" s="446" t="s">
        <v>4038</v>
      </c>
      <c r="H1780" s="414" t="s">
        <v>4098</v>
      </c>
      <c r="I1780" s="413">
        <v>4</v>
      </c>
      <c r="J1780" s="413">
        <v>3</v>
      </c>
      <c r="K1780" s="159">
        <f t="shared" si="125"/>
        <v>12</v>
      </c>
      <c r="L1780" s="139" t="str">
        <f t="shared" si="124"/>
        <v>Orta Risk</v>
      </c>
      <c r="M1780" s="447" t="s">
        <v>4905</v>
      </c>
      <c r="N1780" s="453" t="s">
        <v>4814</v>
      </c>
      <c r="O1780" s="160"/>
      <c r="P1780" s="160"/>
      <c r="Q1780" s="464" t="s">
        <v>5303</v>
      </c>
      <c r="R1780" s="159">
        <v>1</v>
      </c>
      <c r="S1780" s="159">
        <v>3</v>
      </c>
      <c r="T1780" s="159">
        <f t="shared" si="126"/>
        <v>3</v>
      </c>
      <c r="U1780" s="134" t="str">
        <f t="shared" si="127"/>
        <v>Katlanılabilir Riskler</v>
      </c>
      <c r="V1780" s="162"/>
      <c r="W1780" s="163" t="s">
        <v>136</v>
      </c>
    </row>
    <row r="1781" spans="1:23" ht="135">
      <c r="A1781" s="413">
        <v>2682</v>
      </c>
      <c r="B1781" s="77"/>
      <c r="C1781" s="467" t="s">
        <v>5305</v>
      </c>
      <c r="D1781" s="465" t="s">
        <v>26</v>
      </c>
      <c r="E1781" s="439" t="s">
        <v>4587</v>
      </c>
      <c r="F1781" s="414" t="s">
        <v>4094</v>
      </c>
      <c r="G1781" s="446" t="s">
        <v>4038</v>
      </c>
      <c r="H1781" s="414" t="s">
        <v>4096</v>
      </c>
      <c r="I1781" s="413">
        <v>4</v>
      </c>
      <c r="J1781" s="413">
        <v>3</v>
      </c>
      <c r="K1781" s="159">
        <f t="shared" si="125"/>
        <v>12</v>
      </c>
      <c r="L1781" s="139" t="str">
        <f t="shared" si="124"/>
        <v>Orta Risk</v>
      </c>
      <c r="M1781" s="447" t="s">
        <v>4903</v>
      </c>
      <c r="N1781" s="453" t="s">
        <v>4814</v>
      </c>
      <c r="O1781" s="160"/>
      <c r="P1781" s="160"/>
      <c r="Q1781" s="464" t="s">
        <v>5303</v>
      </c>
      <c r="R1781" s="159">
        <v>1</v>
      </c>
      <c r="S1781" s="159">
        <v>3</v>
      </c>
      <c r="T1781" s="159">
        <f t="shared" si="126"/>
        <v>3</v>
      </c>
      <c r="U1781" s="134" t="str">
        <f t="shared" si="127"/>
        <v>Katlanılabilir Riskler</v>
      </c>
      <c r="V1781" s="162"/>
      <c r="W1781" s="163" t="s">
        <v>136</v>
      </c>
    </row>
    <row r="1782" spans="1:23" ht="135">
      <c r="A1782" s="413">
        <v>2683</v>
      </c>
      <c r="B1782" s="77"/>
      <c r="C1782" s="467" t="s">
        <v>5305</v>
      </c>
      <c r="D1782" s="465" t="s">
        <v>26</v>
      </c>
      <c r="E1782" s="439" t="s">
        <v>4587</v>
      </c>
      <c r="F1782" s="414" t="s">
        <v>4604</v>
      </c>
      <c r="G1782" s="446" t="s">
        <v>4038</v>
      </c>
      <c r="H1782" s="414" t="s">
        <v>4608</v>
      </c>
      <c r="I1782" s="413">
        <v>4</v>
      </c>
      <c r="J1782" s="413">
        <v>3</v>
      </c>
      <c r="K1782" s="159">
        <f t="shared" si="125"/>
        <v>12</v>
      </c>
      <c r="L1782" s="139" t="str">
        <f t="shared" si="124"/>
        <v>Orta Risk</v>
      </c>
      <c r="M1782" s="447" t="s">
        <v>5279</v>
      </c>
      <c r="N1782" s="453" t="s">
        <v>4814</v>
      </c>
      <c r="O1782" s="160"/>
      <c r="P1782" s="160"/>
      <c r="Q1782" s="464" t="s">
        <v>5303</v>
      </c>
      <c r="R1782" s="159">
        <v>1</v>
      </c>
      <c r="S1782" s="159">
        <v>3</v>
      </c>
      <c r="T1782" s="159">
        <f t="shared" si="126"/>
        <v>3</v>
      </c>
      <c r="U1782" s="134" t="str">
        <f t="shared" si="127"/>
        <v>Katlanılabilir Riskler</v>
      </c>
      <c r="V1782" s="162"/>
      <c r="W1782" s="163" t="s">
        <v>136</v>
      </c>
    </row>
    <row r="1783" spans="1:23" ht="135">
      <c r="A1783" s="413">
        <v>2684</v>
      </c>
      <c r="B1783" s="77"/>
      <c r="C1783" s="467" t="s">
        <v>5305</v>
      </c>
      <c r="D1783" s="465" t="s">
        <v>26</v>
      </c>
      <c r="E1783" s="439" t="s">
        <v>4587</v>
      </c>
      <c r="F1783" s="414" t="s">
        <v>4609</v>
      </c>
      <c r="G1783" s="446" t="s">
        <v>4038</v>
      </c>
      <c r="H1783" s="414" t="s">
        <v>4610</v>
      </c>
      <c r="I1783" s="413">
        <v>4</v>
      </c>
      <c r="J1783" s="413">
        <v>3</v>
      </c>
      <c r="K1783" s="159">
        <f t="shared" si="125"/>
        <v>12</v>
      </c>
      <c r="L1783" s="139" t="str">
        <f t="shared" si="124"/>
        <v>Orta Risk</v>
      </c>
      <c r="M1783" s="447" t="s">
        <v>5280</v>
      </c>
      <c r="N1783" s="453" t="s">
        <v>4814</v>
      </c>
      <c r="O1783" s="160"/>
      <c r="P1783" s="160"/>
      <c r="Q1783" s="464" t="s">
        <v>5303</v>
      </c>
      <c r="R1783" s="159">
        <v>1</v>
      </c>
      <c r="S1783" s="159">
        <v>3</v>
      </c>
      <c r="T1783" s="159">
        <f t="shared" si="126"/>
        <v>3</v>
      </c>
      <c r="U1783" s="134" t="str">
        <f t="shared" si="127"/>
        <v>Katlanılabilir Riskler</v>
      </c>
      <c r="V1783" s="162"/>
      <c r="W1783" s="163" t="s">
        <v>136</v>
      </c>
    </row>
    <row r="1784" spans="1:23" ht="135">
      <c r="A1784" s="413">
        <v>2685</v>
      </c>
      <c r="B1784" s="77"/>
      <c r="C1784" s="467" t="s">
        <v>5305</v>
      </c>
      <c r="D1784" s="465" t="s">
        <v>26</v>
      </c>
      <c r="E1784" s="439" t="s">
        <v>4587</v>
      </c>
      <c r="F1784" s="414" t="s">
        <v>4611</v>
      </c>
      <c r="G1784" s="446" t="s">
        <v>4038</v>
      </c>
      <c r="H1784" s="414" t="s">
        <v>4612</v>
      </c>
      <c r="I1784" s="419">
        <v>4</v>
      </c>
      <c r="J1784" s="419">
        <v>3</v>
      </c>
      <c r="K1784" s="159">
        <f t="shared" si="125"/>
        <v>12</v>
      </c>
      <c r="L1784" s="139" t="str">
        <f t="shared" si="124"/>
        <v>Orta Risk</v>
      </c>
      <c r="M1784" s="450" t="s">
        <v>5281</v>
      </c>
      <c r="N1784" s="453" t="s">
        <v>4814</v>
      </c>
      <c r="O1784" s="160"/>
      <c r="P1784" s="160"/>
      <c r="Q1784" s="464" t="s">
        <v>5303</v>
      </c>
      <c r="R1784" s="159">
        <v>1</v>
      </c>
      <c r="S1784" s="159">
        <v>3</v>
      </c>
      <c r="T1784" s="159">
        <f t="shared" si="126"/>
        <v>3</v>
      </c>
      <c r="U1784" s="134" t="str">
        <f t="shared" si="127"/>
        <v>Katlanılabilir Riskler</v>
      </c>
      <c r="V1784" s="162"/>
      <c r="W1784" s="163" t="s">
        <v>136</v>
      </c>
    </row>
    <row r="1785" spans="1:23" ht="135">
      <c r="A1785" s="413">
        <v>2686</v>
      </c>
      <c r="B1785" s="77"/>
      <c r="C1785" s="467" t="s">
        <v>5305</v>
      </c>
      <c r="D1785" s="465" t="s">
        <v>26</v>
      </c>
      <c r="E1785" s="439" t="s">
        <v>4587</v>
      </c>
      <c r="F1785" s="414" t="s">
        <v>4052</v>
      </c>
      <c r="G1785" s="446" t="s">
        <v>4038</v>
      </c>
      <c r="H1785" s="414" t="s">
        <v>4613</v>
      </c>
      <c r="I1785" s="413">
        <v>4</v>
      </c>
      <c r="J1785" s="413">
        <v>3</v>
      </c>
      <c r="K1785" s="159">
        <f t="shared" si="125"/>
        <v>12</v>
      </c>
      <c r="L1785" s="139" t="str">
        <f t="shared" si="124"/>
        <v>Orta Risk</v>
      </c>
      <c r="M1785" s="447" t="s">
        <v>5282</v>
      </c>
      <c r="N1785" s="453" t="s">
        <v>4814</v>
      </c>
      <c r="O1785" s="160"/>
      <c r="P1785" s="160"/>
      <c r="Q1785" s="464" t="s">
        <v>5303</v>
      </c>
      <c r="R1785" s="159">
        <v>1</v>
      </c>
      <c r="S1785" s="159">
        <v>3</v>
      </c>
      <c r="T1785" s="159">
        <f t="shared" si="126"/>
        <v>3</v>
      </c>
      <c r="U1785" s="134" t="str">
        <f t="shared" si="127"/>
        <v>Katlanılabilir Riskler</v>
      </c>
      <c r="V1785" s="162"/>
      <c r="W1785" s="163" t="s">
        <v>136</v>
      </c>
    </row>
    <row r="1786" spans="1:23" ht="135">
      <c r="A1786" s="413">
        <v>2687</v>
      </c>
      <c r="B1786" s="77"/>
      <c r="C1786" s="467" t="s">
        <v>5305</v>
      </c>
      <c r="D1786" s="465" t="s">
        <v>26</v>
      </c>
      <c r="E1786" s="439" t="s">
        <v>4587</v>
      </c>
      <c r="F1786" s="414" t="s">
        <v>4614</v>
      </c>
      <c r="G1786" s="446" t="s">
        <v>4038</v>
      </c>
      <c r="H1786" s="414" t="s">
        <v>4615</v>
      </c>
      <c r="I1786" s="413">
        <v>4</v>
      </c>
      <c r="J1786" s="413">
        <v>3</v>
      </c>
      <c r="K1786" s="159">
        <f t="shared" si="125"/>
        <v>12</v>
      </c>
      <c r="L1786" s="139" t="str">
        <f t="shared" si="124"/>
        <v>Orta Risk</v>
      </c>
      <c r="M1786" s="447" t="s">
        <v>5283</v>
      </c>
      <c r="N1786" s="453" t="s">
        <v>4814</v>
      </c>
      <c r="O1786" s="160"/>
      <c r="P1786" s="160"/>
      <c r="Q1786" s="464" t="s">
        <v>5303</v>
      </c>
      <c r="R1786" s="159">
        <v>1</v>
      </c>
      <c r="S1786" s="159">
        <v>3</v>
      </c>
      <c r="T1786" s="159">
        <f t="shared" si="126"/>
        <v>3</v>
      </c>
      <c r="U1786" s="134" t="str">
        <f t="shared" si="127"/>
        <v>Katlanılabilir Riskler</v>
      </c>
      <c r="V1786" s="162"/>
      <c r="W1786" s="163" t="s">
        <v>136</v>
      </c>
    </row>
    <row r="1787" spans="1:23" ht="135">
      <c r="A1787" s="413">
        <v>2688</v>
      </c>
      <c r="B1787" s="77"/>
      <c r="C1787" s="467" t="s">
        <v>5305</v>
      </c>
      <c r="D1787" s="465" t="s">
        <v>26</v>
      </c>
      <c r="E1787" s="439" t="s">
        <v>4587</v>
      </c>
      <c r="F1787" s="414" t="s">
        <v>4616</v>
      </c>
      <c r="G1787" s="446" t="s">
        <v>4038</v>
      </c>
      <c r="H1787" s="414" t="s">
        <v>4617</v>
      </c>
      <c r="I1787" s="413">
        <v>3</v>
      </c>
      <c r="J1787" s="413">
        <v>3</v>
      </c>
      <c r="K1787" s="159">
        <f t="shared" si="125"/>
        <v>9</v>
      </c>
      <c r="L1787" s="139" t="str">
        <f t="shared" si="124"/>
        <v>Orta Risk</v>
      </c>
      <c r="M1787" s="447" t="s">
        <v>5284</v>
      </c>
      <c r="N1787" s="453" t="s">
        <v>4814</v>
      </c>
      <c r="O1787" s="160"/>
      <c r="P1787" s="160"/>
      <c r="Q1787" s="464" t="s">
        <v>5303</v>
      </c>
      <c r="R1787" s="159">
        <v>1</v>
      </c>
      <c r="S1787" s="159">
        <v>3</v>
      </c>
      <c r="T1787" s="159">
        <f t="shared" si="126"/>
        <v>3</v>
      </c>
      <c r="U1787" s="134" t="str">
        <f t="shared" si="127"/>
        <v>Katlanılabilir Riskler</v>
      </c>
      <c r="V1787" s="162"/>
      <c r="W1787" s="163" t="s">
        <v>136</v>
      </c>
    </row>
    <row r="1788" spans="1:23" ht="135">
      <c r="A1788" s="413">
        <v>2689</v>
      </c>
      <c r="B1788" s="77"/>
      <c r="C1788" s="467" t="s">
        <v>5305</v>
      </c>
      <c r="D1788" s="465" t="s">
        <v>26</v>
      </c>
      <c r="E1788" s="439" t="s">
        <v>4587</v>
      </c>
      <c r="F1788" s="414" t="s">
        <v>4618</v>
      </c>
      <c r="G1788" s="446" t="s">
        <v>4038</v>
      </c>
      <c r="H1788" s="414" t="s">
        <v>4617</v>
      </c>
      <c r="I1788" s="413">
        <v>3</v>
      </c>
      <c r="J1788" s="413">
        <v>3</v>
      </c>
      <c r="K1788" s="159">
        <f t="shared" si="125"/>
        <v>9</v>
      </c>
      <c r="L1788" s="139" t="str">
        <f t="shared" si="124"/>
        <v>Orta Risk</v>
      </c>
      <c r="M1788" s="447" t="s">
        <v>5285</v>
      </c>
      <c r="N1788" s="453" t="s">
        <v>4814</v>
      </c>
      <c r="O1788" s="160"/>
      <c r="P1788" s="160"/>
      <c r="Q1788" s="464" t="s">
        <v>5303</v>
      </c>
      <c r="R1788" s="159">
        <v>1</v>
      </c>
      <c r="S1788" s="159">
        <v>3</v>
      </c>
      <c r="T1788" s="159">
        <f t="shared" si="126"/>
        <v>3</v>
      </c>
      <c r="U1788" s="134" t="str">
        <f t="shared" si="127"/>
        <v>Katlanılabilir Riskler</v>
      </c>
      <c r="V1788" s="162"/>
      <c r="W1788" s="163" t="s">
        <v>136</v>
      </c>
    </row>
    <row r="1789" spans="1:23" ht="135">
      <c r="A1789" s="413">
        <v>2690</v>
      </c>
      <c r="B1789" s="77"/>
      <c r="C1789" s="467" t="s">
        <v>5305</v>
      </c>
      <c r="D1789" s="465" t="s">
        <v>26</v>
      </c>
      <c r="E1789" s="439" t="s">
        <v>4587</v>
      </c>
      <c r="F1789" s="414" t="s">
        <v>4058</v>
      </c>
      <c r="G1789" s="446" t="s">
        <v>4038</v>
      </c>
      <c r="H1789" s="414" t="s">
        <v>4596</v>
      </c>
      <c r="I1789" s="413">
        <v>3</v>
      </c>
      <c r="J1789" s="413">
        <v>3</v>
      </c>
      <c r="K1789" s="159">
        <f t="shared" si="125"/>
        <v>9</v>
      </c>
      <c r="L1789" s="139" t="str">
        <f t="shared" si="124"/>
        <v>Orta Risk</v>
      </c>
      <c r="M1789" s="447" t="s">
        <v>5286</v>
      </c>
      <c r="N1789" s="453" t="s">
        <v>4814</v>
      </c>
      <c r="O1789" s="160"/>
      <c r="P1789" s="160"/>
      <c r="Q1789" s="464" t="s">
        <v>5303</v>
      </c>
      <c r="R1789" s="159">
        <v>1</v>
      </c>
      <c r="S1789" s="159">
        <v>3</v>
      </c>
      <c r="T1789" s="159">
        <f t="shared" si="126"/>
        <v>3</v>
      </c>
      <c r="U1789" s="134" t="str">
        <f t="shared" si="127"/>
        <v>Katlanılabilir Riskler</v>
      </c>
      <c r="V1789" s="162"/>
      <c r="W1789" s="163" t="s">
        <v>136</v>
      </c>
    </row>
    <row r="1790" spans="1:23" ht="135">
      <c r="A1790" s="413">
        <v>2691</v>
      </c>
      <c r="B1790" s="77"/>
      <c r="C1790" s="467" t="s">
        <v>5305</v>
      </c>
      <c r="D1790" s="465" t="s">
        <v>26</v>
      </c>
      <c r="E1790" s="439" t="s">
        <v>4587</v>
      </c>
      <c r="F1790" s="414" t="s">
        <v>4618</v>
      </c>
      <c r="G1790" s="446" t="s">
        <v>4038</v>
      </c>
      <c r="H1790" s="414" t="s">
        <v>3735</v>
      </c>
      <c r="I1790" s="413">
        <v>3</v>
      </c>
      <c r="J1790" s="413">
        <v>3</v>
      </c>
      <c r="K1790" s="159">
        <f t="shared" si="125"/>
        <v>9</v>
      </c>
      <c r="L1790" s="139" t="str">
        <f t="shared" si="124"/>
        <v>Orta Risk</v>
      </c>
      <c r="M1790" s="447" t="s">
        <v>5287</v>
      </c>
      <c r="N1790" s="453" t="s">
        <v>4814</v>
      </c>
      <c r="O1790" s="160"/>
      <c r="P1790" s="160"/>
      <c r="Q1790" s="464" t="s">
        <v>5303</v>
      </c>
      <c r="R1790" s="159">
        <v>1</v>
      </c>
      <c r="S1790" s="159">
        <v>3</v>
      </c>
      <c r="T1790" s="159">
        <f t="shared" si="126"/>
        <v>3</v>
      </c>
      <c r="U1790" s="134" t="str">
        <f t="shared" si="127"/>
        <v>Katlanılabilir Riskler</v>
      </c>
      <c r="V1790" s="162"/>
      <c r="W1790" s="163" t="s">
        <v>136</v>
      </c>
    </row>
    <row r="1791" spans="1:23" ht="135">
      <c r="A1791" s="413">
        <v>2692</v>
      </c>
      <c r="B1791" s="77"/>
      <c r="C1791" s="467" t="s">
        <v>5305</v>
      </c>
      <c r="D1791" s="465" t="s">
        <v>26</v>
      </c>
      <c r="E1791" s="439" t="s">
        <v>4587</v>
      </c>
      <c r="F1791" s="414" t="s">
        <v>4619</v>
      </c>
      <c r="G1791" s="446" t="s">
        <v>4038</v>
      </c>
      <c r="H1791" s="414" t="s">
        <v>4620</v>
      </c>
      <c r="I1791" s="413">
        <v>3</v>
      </c>
      <c r="J1791" s="413">
        <v>3</v>
      </c>
      <c r="K1791" s="159">
        <f t="shared" si="125"/>
        <v>9</v>
      </c>
      <c r="L1791" s="139" t="str">
        <f t="shared" si="124"/>
        <v>Orta Risk</v>
      </c>
      <c r="M1791" s="447" t="s">
        <v>5288</v>
      </c>
      <c r="N1791" s="453" t="s">
        <v>4814</v>
      </c>
      <c r="O1791" s="160"/>
      <c r="P1791" s="160"/>
      <c r="Q1791" s="464" t="s">
        <v>5303</v>
      </c>
      <c r="R1791" s="159">
        <v>1</v>
      </c>
      <c r="S1791" s="159">
        <v>3</v>
      </c>
      <c r="T1791" s="159">
        <f t="shared" si="126"/>
        <v>3</v>
      </c>
      <c r="U1791" s="134" t="str">
        <f t="shared" si="127"/>
        <v>Katlanılabilir Riskler</v>
      </c>
      <c r="V1791" s="162"/>
      <c r="W1791" s="163" t="s">
        <v>136</v>
      </c>
    </row>
    <row r="1792" spans="1:23" ht="135">
      <c r="A1792" s="413">
        <v>2693</v>
      </c>
      <c r="B1792" s="77"/>
      <c r="C1792" s="467" t="s">
        <v>5305</v>
      </c>
      <c r="D1792" s="465" t="s">
        <v>26</v>
      </c>
      <c r="E1792" s="439" t="s">
        <v>4587</v>
      </c>
      <c r="F1792" s="414" t="s">
        <v>4163</v>
      </c>
      <c r="G1792" s="446" t="s">
        <v>4038</v>
      </c>
      <c r="H1792" s="414" t="s">
        <v>4621</v>
      </c>
      <c r="I1792" s="413">
        <v>3</v>
      </c>
      <c r="J1792" s="413">
        <v>3</v>
      </c>
      <c r="K1792" s="159">
        <f t="shared" si="125"/>
        <v>9</v>
      </c>
      <c r="L1792" s="139" t="str">
        <f t="shared" si="124"/>
        <v>Orta Risk</v>
      </c>
      <c r="M1792" s="447" t="s">
        <v>5289</v>
      </c>
      <c r="N1792" s="453" t="s">
        <v>4814</v>
      </c>
      <c r="O1792" s="160"/>
      <c r="P1792" s="160"/>
      <c r="Q1792" s="464" t="s">
        <v>5303</v>
      </c>
      <c r="R1792" s="159">
        <v>1</v>
      </c>
      <c r="S1792" s="159">
        <v>3</v>
      </c>
      <c r="T1792" s="159">
        <f t="shared" si="126"/>
        <v>3</v>
      </c>
      <c r="U1792" s="134" t="str">
        <f t="shared" si="127"/>
        <v>Katlanılabilir Riskler</v>
      </c>
      <c r="V1792" s="162"/>
      <c r="W1792" s="163" t="s">
        <v>136</v>
      </c>
    </row>
    <row r="1793" spans="1:23" ht="135">
      <c r="A1793" s="413">
        <v>2694</v>
      </c>
      <c r="B1793" s="77"/>
      <c r="C1793" s="467" t="s">
        <v>5305</v>
      </c>
      <c r="D1793" s="465" t="s">
        <v>26</v>
      </c>
      <c r="E1793" s="439" t="s">
        <v>4587</v>
      </c>
      <c r="F1793" s="414" t="s">
        <v>4140</v>
      </c>
      <c r="G1793" s="446" t="s">
        <v>4038</v>
      </c>
      <c r="H1793" s="414" t="s">
        <v>4622</v>
      </c>
      <c r="I1793" s="413">
        <v>3</v>
      </c>
      <c r="J1793" s="413">
        <v>3</v>
      </c>
      <c r="K1793" s="159">
        <f t="shared" si="125"/>
        <v>9</v>
      </c>
      <c r="L1793" s="139" t="str">
        <f t="shared" si="124"/>
        <v>Orta Risk</v>
      </c>
      <c r="M1793" s="447" t="s">
        <v>5290</v>
      </c>
      <c r="N1793" s="453" t="s">
        <v>4814</v>
      </c>
      <c r="O1793" s="160"/>
      <c r="P1793" s="160"/>
      <c r="Q1793" s="464" t="s">
        <v>5303</v>
      </c>
      <c r="R1793" s="159">
        <v>1</v>
      </c>
      <c r="S1793" s="159">
        <v>3</v>
      </c>
      <c r="T1793" s="159">
        <f t="shared" si="126"/>
        <v>3</v>
      </c>
      <c r="U1793" s="134" t="str">
        <f t="shared" si="127"/>
        <v>Katlanılabilir Riskler</v>
      </c>
      <c r="V1793" s="162"/>
      <c r="W1793" s="163" t="s">
        <v>136</v>
      </c>
    </row>
    <row r="1794" spans="1:23" ht="135">
      <c r="A1794" s="413">
        <v>2695</v>
      </c>
      <c r="B1794" s="77"/>
      <c r="C1794" s="467" t="s">
        <v>5305</v>
      </c>
      <c r="D1794" s="465" t="s">
        <v>26</v>
      </c>
      <c r="E1794" s="439" t="s">
        <v>4587</v>
      </c>
      <c r="F1794" s="414" t="s">
        <v>4604</v>
      </c>
      <c r="G1794" s="446" t="s">
        <v>4038</v>
      </c>
      <c r="H1794" s="414" t="s">
        <v>4623</v>
      </c>
      <c r="I1794" s="413">
        <v>3</v>
      </c>
      <c r="J1794" s="413">
        <v>3</v>
      </c>
      <c r="K1794" s="159">
        <f t="shared" si="125"/>
        <v>9</v>
      </c>
      <c r="L1794" s="139" t="str">
        <f t="shared" si="124"/>
        <v>Orta Risk</v>
      </c>
      <c r="M1794" s="447" t="s">
        <v>5291</v>
      </c>
      <c r="N1794" s="453" t="s">
        <v>4814</v>
      </c>
      <c r="O1794" s="160"/>
      <c r="P1794" s="160"/>
      <c r="Q1794" s="464" t="s">
        <v>5303</v>
      </c>
      <c r="R1794" s="159">
        <v>1</v>
      </c>
      <c r="S1794" s="159">
        <v>3</v>
      </c>
      <c r="T1794" s="159">
        <f t="shared" si="126"/>
        <v>3</v>
      </c>
      <c r="U1794" s="134" t="str">
        <f t="shared" si="127"/>
        <v>Katlanılabilir Riskler</v>
      </c>
      <c r="V1794" s="162"/>
      <c r="W1794" s="163" t="s">
        <v>136</v>
      </c>
    </row>
    <row r="1795" spans="1:23" ht="135">
      <c r="A1795" s="413">
        <v>2696</v>
      </c>
      <c r="B1795" s="77"/>
      <c r="C1795" s="467" t="s">
        <v>5305</v>
      </c>
      <c r="D1795" s="465" t="s">
        <v>26</v>
      </c>
      <c r="E1795" s="439" t="s">
        <v>4587</v>
      </c>
      <c r="F1795" s="414" t="s">
        <v>4054</v>
      </c>
      <c r="G1795" s="446" t="s">
        <v>4038</v>
      </c>
      <c r="H1795" s="414" t="s">
        <v>4101</v>
      </c>
      <c r="I1795" s="419">
        <v>3</v>
      </c>
      <c r="J1795" s="419">
        <v>3</v>
      </c>
      <c r="K1795" s="159">
        <f t="shared" si="125"/>
        <v>9</v>
      </c>
      <c r="L1795" s="139" t="str">
        <f t="shared" ref="L1795:L1821" si="128">IF(K1795&lt;=1,"Çok Düşük Risk",IF(K1795&lt;=6,"Düşük Risk",IF(K1795&lt;=12,"Orta Risk",IF(K1795&lt;=20,"Yüksek Seviye",IF(K1795&lt;=25,"Çok Yüksek Seviye",)))))</f>
        <v>Orta Risk</v>
      </c>
      <c r="M1795" s="450" t="s">
        <v>4907</v>
      </c>
      <c r="N1795" s="453" t="s">
        <v>4814</v>
      </c>
      <c r="O1795" s="160"/>
      <c r="P1795" s="160"/>
      <c r="Q1795" s="464" t="s">
        <v>5303</v>
      </c>
      <c r="R1795" s="159">
        <v>1</v>
      </c>
      <c r="S1795" s="159">
        <v>3</v>
      </c>
      <c r="T1795" s="159">
        <f t="shared" si="126"/>
        <v>3</v>
      </c>
      <c r="U1795" s="134" t="str">
        <f t="shared" si="127"/>
        <v>Katlanılabilir Riskler</v>
      </c>
      <c r="V1795" s="162"/>
      <c r="W1795" s="163" t="s">
        <v>136</v>
      </c>
    </row>
    <row r="1796" spans="1:23" ht="135">
      <c r="A1796" s="413">
        <v>2697</v>
      </c>
      <c r="B1796" s="77"/>
      <c r="C1796" s="467" t="s">
        <v>5305</v>
      </c>
      <c r="D1796" s="465" t="s">
        <v>26</v>
      </c>
      <c r="E1796" s="439" t="s">
        <v>4587</v>
      </c>
      <c r="F1796" s="414" t="s">
        <v>4112</v>
      </c>
      <c r="G1796" s="446" t="s">
        <v>4038</v>
      </c>
      <c r="H1796" s="414" t="s">
        <v>4113</v>
      </c>
      <c r="I1796" s="413">
        <v>3</v>
      </c>
      <c r="J1796" s="413">
        <v>3</v>
      </c>
      <c r="K1796" s="159">
        <f t="shared" si="125"/>
        <v>9</v>
      </c>
      <c r="L1796" s="139" t="str">
        <f t="shared" si="128"/>
        <v>Orta Risk</v>
      </c>
      <c r="M1796" s="447" t="s">
        <v>4917</v>
      </c>
      <c r="N1796" s="453" t="s">
        <v>4814</v>
      </c>
      <c r="O1796" s="160"/>
      <c r="P1796" s="160"/>
      <c r="Q1796" s="464" t="s">
        <v>5303</v>
      </c>
      <c r="R1796" s="159">
        <v>1</v>
      </c>
      <c r="S1796" s="159">
        <v>3</v>
      </c>
      <c r="T1796" s="159">
        <f t="shared" si="126"/>
        <v>3</v>
      </c>
      <c r="U1796" s="134" t="str">
        <f t="shared" si="127"/>
        <v>Katlanılabilir Riskler</v>
      </c>
      <c r="V1796" s="162"/>
      <c r="W1796" s="163" t="s">
        <v>136</v>
      </c>
    </row>
    <row r="1797" spans="1:23" ht="135">
      <c r="A1797" s="413">
        <v>2698</v>
      </c>
      <c r="B1797" s="77"/>
      <c r="C1797" s="467" t="s">
        <v>5305</v>
      </c>
      <c r="D1797" s="465" t="s">
        <v>26</v>
      </c>
      <c r="E1797" s="439" t="s">
        <v>4587</v>
      </c>
      <c r="F1797" s="414" t="s">
        <v>4624</v>
      </c>
      <c r="G1797" s="446" t="s">
        <v>4038</v>
      </c>
      <c r="H1797" s="414" t="s">
        <v>4115</v>
      </c>
      <c r="I1797" s="413">
        <v>3</v>
      </c>
      <c r="J1797" s="413">
        <v>3</v>
      </c>
      <c r="K1797" s="159">
        <f t="shared" si="125"/>
        <v>9</v>
      </c>
      <c r="L1797" s="139" t="str">
        <f t="shared" si="128"/>
        <v>Orta Risk</v>
      </c>
      <c r="M1797" s="447" t="s">
        <v>4921</v>
      </c>
      <c r="N1797" s="453" t="s">
        <v>4814</v>
      </c>
      <c r="O1797" s="160"/>
      <c r="P1797" s="160"/>
      <c r="Q1797" s="464" t="s">
        <v>5303</v>
      </c>
      <c r="R1797" s="159">
        <v>1</v>
      </c>
      <c r="S1797" s="159">
        <v>3</v>
      </c>
      <c r="T1797" s="159">
        <f t="shared" si="126"/>
        <v>3</v>
      </c>
      <c r="U1797" s="134" t="str">
        <f t="shared" si="127"/>
        <v>Katlanılabilir Riskler</v>
      </c>
      <c r="V1797" s="162"/>
      <c r="W1797" s="163" t="s">
        <v>136</v>
      </c>
    </row>
    <row r="1798" spans="1:23" ht="135">
      <c r="A1798" s="413">
        <v>2699</v>
      </c>
      <c r="B1798" s="77"/>
      <c r="C1798" s="467" t="s">
        <v>5305</v>
      </c>
      <c r="D1798" s="465" t="s">
        <v>26</v>
      </c>
      <c r="E1798" s="439" t="s">
        <v>4587</v>
      </c>
      <c r="F1798" s="414" t="s">
        <v>4094</v>
      </c>
      <c r="G1798" s="446" t="s">
        <v>4038</v>
      </c>
      <c r="H1798" s="414" t="s">
        <v>4116</v>
      </c>
      <c r="I1798" s="413">
        <v>3</v>
      </c>
      <c r="J1798" s="413">
        <v>3</v>
      </c>
      <c r="K1798" s="159">
        <f t="shared" si="125"/>
        <v>9</v>
      </c>
      <c r="L1798" s="139" t="str">
        <f t="shared" si="128"/>
        <v>Orta Risk</v>
      </c>
      <c r="M1798" s="447" t="s">
        <v>5292</v>
      </c>
      <c r="N1798" s="453" t="s">
        <v>4656</v>
      </c>
      <c r="O1798" s="160"/>
      <c r="P1798" s="160"/>
      <c r="Q1798" s="464" t="s">
        <v>5303</v>
      </c>
      <c r="R1798" s="159">
        <v>1</v>
      </c>
      <c r="S1798" s="159">
        <v>3</v>
      </c>
      <c r="T1798" s="159">
        <f t="shared" si="126"/>
        <v>3</v>
      </c>
      <c r="U1798" s="134" t="str">
        <f t="shared" si="127"/>
        <v>Katlanılabilir Riskler</v>
      </c>
      <c r="V1798" s="162"/>
      <c r="W1798" s="163" t="s">
        <v>136</v>
      </c>
    </row>
    <row r="1799" spans="1:23" ht="135">
      <c r="A1799" s="413">
        <v>2700</v>
      </c>
      <c r="B1799" s="77"/>
      <c r="C1799" s="467" t="s">
        <v>5305</v>
      </c>
      <c r="D1799" s="465" t="s">
        <v>26</v>
      </c>
      <c r="E1799" s="439" t="s">
        <v>4587</v>
      </c>
      <c r="F1799" s="414" t="s">
        <v>4109</v>
      </c>
      <c r="G1799" s="446" t="s">
        <v>4038</v>
      </c>
      <c r="H1799" s="414" t="s">
        <v>4117</v>
      </c>
      <c r="I1799" s="413">
        <v>3</v>
      </c>
      <c r="J1799" s="413">
        <v>3</v>
      </c>
      <c r="K1799" s="159">
        <f t="shared" si="125"/>
        <v>9</v>
      </c>
      <c r="L1799" s="139" t="str">
        <f t="shared" si="128"/>
        <v>Orta Risk</v>
      </c>
      <c r="M1799" s="447" t="s">
        <v>4923</v>
      </c>
      <c r="N1799" s="453" t="s">
        <v>4814</v>
      </c>
      <c r="O1799" s="160"/>
      <c r="P1799" s="160"/>
      <c r="Q1799" s="464" t="s">
        <v>5303</v>
      </c>
      <c r="R1799" s="159">
        <v>1</v>
      </c>
      <c r="S1799" s="159">
        <v>3</v>
      </c>
      <c r="T1799" s="159">
        <f t="shared" si="126"/>
        <v>3</v>
      </c>
      <c r="U1799" s="134" t="str">
        <f t="shared" si="127"/>
        <v>Katlanılabilir Riskler</v>
      </c>
      <c r="V1799" s="162"/>
      <c r="W1799" s="163" t="s">
        <v>136</v>
      </c>
    </row>
    <row r="1800" spans="1:23" ht="135">
      <c r="A1800" s="413">
        <v>2701</v>
      </c>
      <c r="B1800" s="77"/>
      <c r="C1800" s="467" t="s">
        <v>5305</v>
      </c>
      <c r="D1800" s="465" t="s">
        <v>26</v>
      </c>
      <c r="E1800" s="439" t="s">
        <v>4587</v>
      </c>
      <c r="F1800" s="414" t="s">
        <v>4094</v>
      </c>
      <c r="G1800" s="446" t="s">
        <v>4038</v>
      </c>
      <c r="H1800" s="414" t="s">
        <v>4114</v>
      </c>
      <c r="I1800" s="413">
        <v>3</v>
      </c>
      <c r="J1800" s="413">
        <v>3</v>
      </c>
      <c r="K1800" s="159">
        <f t="shared" si="125"/>
        <v>9</v>
      </c>
      <c r="L1800" s="139" t="str">
        <f t="shared" si="128"/>
        <v>Orta Risk</v>
      </c>
      <c r="M1800" s="447" t="s">
        <v>4918</v>
      </c>
      <c r="N1800" s="453" t="s">
        <v>4814</v>
      </c>
      <c r="O1800" s="160"/>
      <c r="P1800" s="160"/>
      <c r="Q1800" s="464" t="s">
        <v>5303</v>
      </c>
      <c r="R1800" s="159">
        <v>1</v>
      </c>
      <c r="S1800" s="159">
        <v>3</v>
      </c>
      <c r="T1800" s="159">
        <f t="shared" si="126"/>
        <v>3</v>
      </c>
      <c r="U1800" s="134" t="str">
        <f t="shared" si="127"/>
        <v>Katlanılabilir Riskler</v>
      </c>
      <c r="V1800" s="162"/>
      <c r="W1800" s="163" t="s">
        <v>136</v>
      </c>
    </row>
    <row r="1801" spans="1:23" ht="135">
      <c r="A1801" s="413">
        <v>2702</v>
      </c>
      <c r="B1801" s="77"/>
      <c r="C1801" s="467" t="s">
        <v>5305</v>
      </c>
      <c r="D1801" s="465" t="s">
        <v>26</v>
      </c>
      <c r="E1801" s="439" t="s">
        <v>4587</v>
      </c>
      <c r="F1801" s="414" t="s">
        <v>4112</v>
      </c>
      <c r="G1801" s="446" t="s">
        <v>4038</v>
      </c>
      <c r="H1801" s="414" t="s">
        <v>4096</v>
      </c>
      <c r="I1801" s="413">
        <v>3</v>
      </c>
      <c r="J1801" s="413">
        <v>3</v>
      </c>
      <c r="K1801" s="159">
        <f t="shared" si="125"/>
        <v>9</v>
      </c>
      <c r="L1801" s="139" t="str">
        <f t="shared" si="128"/>
        <v>Orta Risk</v>
      </c>
      <c r="M1801" s="447" t="s">
        <v>4920</v>
      </c>
      <c r="N1801" s="453" t="s">
        <v>4814</v>
      </c>
      <c r="O1801" s="160"/>
      <c r="P1801" s="160"/>
      <c r="Q1801" s="464" t="s">
        <v>5303</v>
      </c>
      <c r="R1801" s="159">
        <v>1</v>
      </c>
      <c r="S1801" s="159">
        <v>3</v>
      </c>
      <c r="T1801" s="159">
        <f t="shared" si="126"/>
        <v>3</v>
      </c>
      <c r="U1801" s="134" t="str">
        <f t="shared" si="127"/>
        <v>Katlanılabilir Riskler</v>
      </c>
      <c r="V1801" s="162"/>
      <c r="W1801" s="163" t="s">
        <v>136</v>
      </c>
    </row>
    <row r="1802" spans="1:23" ht="135">
      <c r="A1802" s="413">
        <v>2703</v>
      </c>
      <c r="B1802" s="77"/>
      <c r="C1802" s="467" t="s">
        <v>5305</v>
      </c>
      <c r="D1802" s="465" t="s">
        <v>26</v>
      </c>
      <c r="E1802" s="439" t="s">
        <v>4587</v>
      </c>
      <c r="F1802" s="414" t="s">
        <v>4058</v>
      </c>
      <c r="G1802" s="446" t="s">
        <v>4038</v>
      </c>
      <c r="H1802" s="414" t="s">
        <v>4053</v>
      </c>
      <c r="I1802" s="413">
        <v>3</v>
      </c>
      <c r="J1802" s="413">
        <v>3</v>
      </c>
      <c r="K1802" s="159">
        <f t="shared" si="125"/>
        <v>9</v>
      </c>
      <c r="L1802" s="139" t="str">
        <f t="shared" si="128"/>
        <v>Orta Risk</v>
      </c>
      <c r="M1802" s="447" t="s">
        <v>4926</v>
      </c>
      <c r="N1802" s="453" t="s">
        <v>4814</v>
      </c>
      <c r="O1802" s="160"/>
      <c r="P1802" s="160"/>
      <c r="Q1802" s="464" t="s">
        <v>5303</v>
      </c>
      <c r="R1802" s="159">
        <v>1</v>
      </c>
      <c r="S1802" s="159">
        <v>3</v>
      </c>
      <c r="T1802" s="159">
        <f t="shared" si="126"/>
        <v>3</v>
      </c>
      <c r="U1802" s="134" t="str">
        <f t="shared" si="127"/>
        <v>Katlanılabilir Riskler</v>
      </c>
      <c r="V1802" s="162"/>
      <c r="W1802" s="163" t="s">
        <v>136</v>
      </c>
    </row>
    <row r="1803" spans="1:23" ht="135">
      <c r="A1803" s="413">
        <v>2704</v>
      </c>
      <c r="B1803" s="77"/>
      <c r="C1803" s="467" t="s">
        <v>5305</v>
      </c>
      <c r="D1803" s="465" t="s">
        <v>26</v>
      </c>
      <c r="E1803" s="439" t="s">
        <v>4587</v>
      </c>
      <c r="F1803" s="414" t="s">
        <v>4124</v>
      </c>
      <c r="G1803" s="446" t="s">
        <v>4038</v>
      </c>
      <c r="H1803" s="414" t="s">
        <v>4125</v>
      </c>
      <c r="I1803" s="413">
        <v>3</v>
      </c>
      <c r="J1803" s="413">
        <v>3</v>
      </c>
      <c r="K1803" s="159">
        <f t="shared" si="125"/>
        <v>9</v>
      </c>
      <c r="L1803" s="139" t="str">
        <f t="shared" si="128"/>
        <v>Orta Risk</v>
      </c>
      <c r="M1803" s="447" t="s">
        <v>4932</v>
      </c>
      <c r="N1803" s="453" t="s">
        <v>4656</v>
      </c>
      <c r="O1803" s="160"/>
      <c r="P1803" s="160"/>
      <c r="Q1803" s="464" t="s">
        <v>5303</v>
      </c>
      <c r="R1803" s="159">
        <v>1</v>
      </c>
      <c r="S1803" s="159">
        <v>3</v>
      </c>
      <c r="T1803" s="159">
        <f t="shared" si="126"/>
        <v>3</v>
      </c>
      <c r="U1803" s="134" t="str">
        <f t="shared" si="127"/>
        <v>Katlanılabilir Riskler</v>
      </c>
      <c r="V1803" s="162"/>
      <c r="W1803" s="163" t="s">
        <v>136</v>
      </c>
    </row>
    <row r="1804" spans="1:23" ht="135">
      <c r="A1804" s="413">
        <v>2705</v>
      </c>
      <c r="B1804" s="77"/>
      <c r="C1804" s="467" t="s">
        <v>5305</v>
      </c>
      <c r="D1804" s="465" t="s">
        <v>26</v>
      </c>
      <c r="E1804" s="439" t="s">
        <v>4587</v>
      </c>
      <c r="F1804" s="414" t="s">
        <v>4625</v>
      </c>
      <c r="G1804" s="446" t="s">
        <v>4038</v>
      </c>
      <c r="H1804" s="414" t="s">
        <v>4095</v>
      </c>
      <c r="I1804" s="413">
        <v>3</v>
      </c>
      <c r="J1804" s="413">
        <v>3</v>
      </c>
      <c r="K1804" s="159">
        <f t="shared" si="125"/>
        <v>9</v>
      </c>
      <c r="L1804" s="139" t="str">
        <f t="shared" si="128"/>
        <v>Orta Risk</v>
      </c>
      <c r="M1804" s="447" t="s">
        <v>5293</v>
      </c>
      <c r="N1804" s="453" t="s">
        <v>4814</v>
      </c>
      <c r="O1804" s="160"/>
      <c r="P1804" s="160"/>
      <c r="Q1804" s="464" t="s">
        <v>5303</v>
      </c>
      <c r="R1804" s="159">
        <v>1</v>
      </c>
      <c r="S1804" s="159">
        <v>3</v>
      </c>
      <c r="T1804" s="159">
        <f t="shared" si="126"/>
        <v>3</v>
      </c>
      <c r="U1804" s="134" t="str">
        <f t="shared" si="127"/>
        <v>Katlanılabilir Riskler</v>
      </c>
      <c r="V1804" s="162"/>
      <c r="W1804" s="163" t="s">
        <v>136</v>
      </c>
    </row>
    <row r="1805" spans="1:23" ht="135">
      <c r="A1805" s="413">
        <v>2706</v>
      </c>
      <c r="B1805" s="77"/>
      <c r="C1805" s="467" t="s">
        <v>5305</v>
      </c>
      <c r="D1805" s="465" t="s">
        <v>26</v>
      </c>
      <c r="E1805" s="439" t="s">
        <v>4587</v>
      </c>
      <c r="F1805" s="414" t="s">
        <v>4102</v>
      </c>
      <c r="G1805" s="446" t="s">
        <v>4038</v>
      </c>
      <c r="H1805" s="414" t="s">
        <v>4103</v>
      </c>
      <c r="I1805" s="413">
        <v>2</v>
      </c>
      <c r="J1805" s="413">
        <v>3</v>
      </c>
      <c r="K1805" s="159">
        <f t="shared" si="125"/>
        <v>6</v>
      </c>
      <c r="L1805" s="139" t="str">
        <f t="shared" si="128"/>
        <v>Düşük Risk</v>
      </c>
      <c r="M1805" s="447" t="s">
        <v>4939</v>
      </c>
      <c r="N1805" s="453" t="s">
        <v>4656</v>
      </c>
      <c r="O1805" s="160"/>
      <c r="P1805" s="160"/>
      <c r="Q1805" s="464" t="s">
        <v>5303</v>
      </c>
      <c r="R1805" s="159">
        <v>1</v>
      </c>
      <c r="S1805" s="159">
        <v>3</v>
      </c>
      <c r="T1805" s="159">
        <f t="shared" si="126"/>
        <v>3</v>
      </c>
      <c r="U1805" s="134" t="str">
        <f t="shared" si="127"/>
        <v>Katlanılabilir Riskler</v>
      </c>
      <c r="V1805" s="162"/>
      <c r="W1805" s="163" t="s">
        <v>136</v>
      </c>
    </row>
    <row r="1806" spans="1:23" ht="135">
      <c r="A1806" s="413">
        <v>2707</v>
      </c>
      <c r="B1806" s="77"/>
      <c r="C1806" s="467" t="s">
        <v>5305</v>
      </c>
      <c r="D1806" s="465" t="s">
        <v>26</v>
      </c>
      <c r="E1806" s="439" t="s">
        <v>4587</v>
      </c>
      <c r="F1806" s="414" t="s">
        <v>4131</v>
      </c>
      <c r="G1806" s="446" t="s">
        <v>4038</v>
      </c>
      <c r="H1806" s="414" t="s">
        <v>4120</v>
      </c>
      <c r="I1806" s="413">
        <v>2</v>
      </c>
      <c r="J1806" s="413">
        <v>3</v>
      </c>
      <c r="K1806" s="159">
        <f t="shared" si="125"/>
        <v>6</v>
      </c>
      <c r="L1806" s="139" t="str">
        <f t="shared" si="128"/>
        <v>Düşük Risk</v>
      </c>
      <c r="M1806" s="447" t="s">
        <v>4120</v>
      </c>
      <c r="N1806" s="453" t="s">
        <v>4814</v>
      </c>
      <c r="O1806" s="160"/>
      <c r="P1806" s="160"/>
      <c r="Q1806" s="464" t="s">
        <v>5303</v>
      </c>
      <c r="R1806" s="159">
        <v>1</v>
      </c>
      <c r="S1806" s="159">
        <v>3</v>
      </c>
      <c r="T1806" s="159">
        <f t="shared" si="126"/>
        <v>3</v>
      </c>
      <c r="U1806" s="134" t="str">
        <f t="shared" si="127"/>
        <v>Katlanılabilir Riskler</v>
      </c>
      <c r="V1806" s="162"/>
      <c r="W1806" s="163" t="s">
        <v>136</v>
      </c>
    </row>
    <row r="1807" spans="1:23" ht="135">
      <c r="A1807" s="413">
        <v>2708</v>
      </c>
      <c r="B1807" s="77"/>
      <c r="C1807" s="467" t="s">
        <v>5305</v>
      </c>
      <c r="D1807" s="465" t="s">
        <v>26</v>
      </c>
      <c r="E1807" s="439" t="s">
        <v>4587</v>
      </c>
      <c r="F1807" s="414" t="s">
        <v>4131</v>
      </c>
      <c r="G1807" s="446" t="s">
        <v>4038</v>
      </c>
      <c r="H1807" s="414" t="s">
        <v>4120</v>
      </c>
      <c r="I1807" s="413">
        <v>2</v>
      </c>
      <c r="J1807" s="413">
        <v>3</v>
      </c>
      <c r="K1807" s="159">
        <f t="shared" si="125"/>
        <v>6</v>
      </c>
      <c r="L1807" s="139" t="str">
        <f t="shared" si="128"/>
        <v>Düşük Risk</v>
      </c>
      <c r="M1807" s="447" t="s">
        <v>4937</v>
      </c>
      <c r="N1807" s="453" t="s">
        <v>4814</v>
      </c>
      <c r="O1807" s="160"/>
      <c r="P1807" s="160"/>
      <c r="Q1807" s="464" t="s">
        <v>5303</v>
      </c>
      <c r="R1807" s="159">
        <v>1</v>
      </c>
      <c r="S1807" s="159">
        <v>3</v>
      </c>
      <c r="T1807" s="159">
        <f t="shared" si="126"/>
        <v>3</v>
      </c>
      <c r="U1807" s="134" t="str">
        <f t="shared" si="127"/>
        <v>Katlanılabilir Riskler</v>
      </c>
      <c r="V1807" s="162"/>
      <c r="W1807" s="163" t="s">
        <v>136</v>
      </c>
    </row>
    <row r="1808" spans="1:23" ht="135">
      <c r="A1808" s="413">
        <v>2709</v>
      </c>
      <c r="B1808" s="77"/>
      <c r="C1808" s="467" t="s">
        <v>5305</v>
      </c>
      <c r="D1808" s="465" t="s">
        <v>26</v>
      </c>
      <c r="E1808" s="439" t="s">
        <v>4587</v>
      </c>
      <c r="F1808" s="414" t="s">
        <v>4134</v>
      </c>
      <c r="G1808" s="446" t="s">
        <v>4038</v>
      </c>
      <c r="H1808" s="414" t="s">
        <v>4135</v>
      </c>
      <c r="I1808" s="413">
        <v>2</v>
      </c>
      <c r="J1808" s="413">
        <v>5</v>
      </c>
      <c r="K1808" s="159">
        <f t="shared" si="125"/>
        <v>10</v>
      </c>
      <c r="L1808" s="139" t="str">
        <f t="shared" si="128"/>
        <v>Orta Risk</v>
      </c>
      <c r="M1808" s="447" t="s">
        <v>4943</v>
      </c>
      <c r="N1808" s="453" t="s">
        <v>4814</v>
      </c>
      <c r="O1808" s="160"/>
      <c r="P1808" s="160"/>
      <c r="Q1808" s="464" t="s">
        <v>5303</v>
      </c>
      <c r="R1808" s="159">
        <v>1</v>
      </c>
      <c r="S1808" s="159">
        <v>3</v>
      </c>
      <c r="T1808" s="159">
        <f t="shared" si="126"/>
        <v>3</v>
      </c>
      <c r="U1808" s="134" t="str">
        <f t="shared" si="127"/>
        <v>Katlanılabilir Riskler</v>
      </c>
      <c r="V1808" s="162"/>
      <c r="W1808" s="163" t="s">
        <v>136</v>
      </c>
    </row>
    <row r="1809" spans="1:23" ht="135">
      <c r="A1809" s="413">
        <v>2710</v>
      </c>
      <c r="B1809" s="77"/>
      <c r="C1809" s="467" t="s">
        <v>5305</v>
      </c>
      <c r="D1809" s="465" t="s">
        <v>26</v>
      </c>
      <c r="E1809" s="439" t="s">
        <v>4587</v>
      </c>
      <c r="F1809" s="414" t="s">
        <v>4061</v>
      </c>
      <c r="G1809" s="446" t="s">
        <v>4038</v>
      </c>
      <c r="H1809" s="414" t="s">
        <v>4138</v>
      </c>
      <c r="I1809" s="413">
        <v>2</v>
      </c>
      <c r="J1809" s="413">
        <v>3</v>
      </c>
      <c r="K1809" s="159">
        <f t="shared" si="125"/>
        <v>6</v>
      </c>
      <c r="L1809" s="139" t="str">
        <f t="shared" si="128"/>
        <v>Düşük Risk</v>
      </c>
      <c r="M1809" s="447" t="s">
        <v>4947</v>
      </c>
      <c r="N1809" s="453" t="s">
        <v>4814</v>
      </c>
      <c r="O1809" s="160"/>
      <c r="P1809" s="160"/>
      <c r="Q1809" s="464" t="s">
        <v>5303</v>
      </c>
      <c r="R1809" s="159">
        <v>1</v>
      </c>
      <c r="S1809" s="159">
        <v>3</v>
      </c>
      <c r="T1809" s="159">
        <f t="shared" si="126"/>
        <v>3</v>
      </c>
      <c r="U1809" s="134" t="str">
        <f t="shared" si="127"/>
        <v>Katlanılabilir Riskler</v>
      </c>
      <c r="V1809" s="162"/>
      <c r="W1809" s="163" t="s">
        <v>136</v>
      </c>
    </row>
    <row r="1810" spans="1:23" ht="135">
      <c r="A1810" s="413">
        <v>2711</v>
      </c>
      <c r="B1810" s="77"/>
      <c r="C1810" s="467" t="s">
        <v>5305</v>
      </c>
      <c r="D1810" s="465" t="s">
        <v>26</v>
      </c>
      <c r="E1810" s="439" t="s">
        <v>4587</v>
      </c>
      <c r="F1810" s="414" t="s">
        <v>4094</v>
      </c>
      <c r="G1810" s="446" t="s">
        <v>4038</v>
      </c>
      <c r="H1810" s="414" t="s">
        <v>2964</v>
      </c>
      <c r="I1810" s="413">
        <v>1</v>
      </c>
      <c r="J1810" s="413">
        <v>1</v>
      </c>
      <c r="K1810" s="159">
        <f t="shared" si="125"/>
        <v>1</v>
      </c>
      <c r="L1810" s="139" t="str">
        <f t="shared" si="128"/>
        <v>Çok Düşük Risk</v>
      </c>
      <c r="M1810" s="447" t="s">
        <v>4953</v>
      </c>
      <c r="N1810" s="453" t="s">
        <v>4814</v>
      </c>
      <c r="O1810" s="160"/>
      <c r="P1810" s="160"/>
      <c r="Q1810" s="464" t="s">
        <v>5303</v>
      </c>
      <c r="R1810" s="159">
        <v>1</v>
      </c>
      <c r="S1810" s="159">
        <v>3</v>
      </c>
      <c r="T1810" s="159">
        <f t="shared" si="126"/>
        <v>3</v>
      </c>
      <c r="U1810" s="134" t="str">
        <f t="shared" si="127"/>
        <v>Katlanılabilir Riskler</v>
      </c>
      <c r="V1810" s="162"/>
      <c r="W1810" s="163" t="s">
        <v>136</v>
      </c>
    </row>
    <row r="1811" spans="1:23" ht="135">
      <c r="A1811" s="413">
        <v>2712</v>
      </c>
      <c r="B1811" s="77"/>
      <c r="C1811" s="467" t="s">
        <v>5305</v>
      </c>
      <c r="D1811" s="465" t="s">
        <v>26</v>
      </c>
      <c r="E1811" s="439" t="s">
        <v>4587</v>
      </c>
      <c r="F1811" s="414" t="s">
        <v>4147</v>
      </c>
      <c r="G1811" s="446" t="s">
        <v>4038</v>
      </c>
      <c r="H1811" s="414" t="s">
        <v>4148</v>
      </c>
      <c r="I1811" s="413">
        <v>2</v>
      </c>
      <c r="J1811" s="413">
        <v>4</v>
      </c>
      <c r="K1811" s="159">
        <f t="shared" si="125"/>
        <v>8</v>
      </c>
      <c r="L1811" s="139" t="str">
        <f t="shared" si="128"/>
        <v>Orta Risk</v>
      </c>
      <c r="M1811" s="463" t="s">
        <v>4957</v>
      </c>
      <c r="N1811" s="453" t="s">
        <v>4814</v>
      </c>
      <c r="O1811" s="160"/>
      <c r="P1811" s="160"/>
      <c r="Q1811" s="464" t="s">
        <v>5303</v>
      </c>
      <c r="R1811" s="159">
        <v>1</v>
      </c>
      <c r="S1811" s="159">
        <v>3</v>
      </c>
      <c r="T1811" s="159">
        <f t="shared" si="126"/>
        <v>3</v>
      </c>
      <c r="U1811" s="134" t="str">
        <f t="shared" si="127"/>
        <v>Katlanılabilir Riskler</v>
      </c>
      <c r="V1811" s="162"/>
      <c r="W1811" s="163" t="s">
        <v>136</v>
      </c>
    </row>
    <row r="1812" spans="1:23" ht="135">
      <c r="A1812" s="413">
        <v>2713</v>
      </c>
      <c r="B1812" s="77"/>
      <c r="C1812" s="467" t="s">
        <v>5305</v>
      </c>
      <c r="D1812" s="465" t="s">
        <v>26</v>
      </c>
      <c r="E1812" s="439" t="s">
        <v>4587</v>
      </c>
      <c r="F1812" s="414" t="s">
        <v>4155</v>
      </c>
      <c r="G1812" s="446" t="s">
        <v>4038</v>
      </c>
      <c r="H1812" s="414" t="s">
        <v>4156</v>
      </c>
      <c r="I1812" s="413">
        <v>2</v>
      </c>
      <c r="J1812" s="413">
        <v>3</v>
      </c>
      <c r="K1812" s="159">
        <f t="shared" si="125"/>
        <v>6</v>
      </c>
      <c r="L1812" s="139" t="str">
        <f t="shared" si="128"/>
        <v>Düşük Risk</v>
      </c>
      <c r="M1812" s="447" t="s">
        <v>4962</v>
      </c>
      <c r="N1812" s="453" t="s">
        <v>4789</v>
      </c>
      <c r="O1812" s="160"/>
      <c r="P1812" s="160"/>
      <c r="Q1812" s="464" t="s">
        <v>5303</v>
      </c>
      <c r="R1812" s="159">
        <v>1</v>
      </c>
      <c r="S1812" s="159">
        <v>3</v>
      </c>
      <c r="T1812" s="159">
        <f t="shared" si="126"/>
        <v>3</v>
      </c>
      <c r="U1812" s="134" t="str">
        <f t="shared" si="127"/>
        <v>Katlanılabilir Riskler</v>
      </c>
      <c r="V1812" s="162"/>
      <c r="W1812" s="163" t="s">
        <v>136</v>
      </c>
    </row>
    <row r="1813" spans="1:23" ht="135">
      <c r="A1813" s="413">
        <v>2714</v>
      </c>
      <c r="B1813" s="77"/>
      <c r="C1813" s="467" t="s">
        <v>5305</v>
      </c>
      <c r="D1813" s="465" t="s">
        <v>26</v>
      </c>
      <c r="E1813" s="439" t="s">
        <v>4587</v>
      </c>
      <c r="F1813" s="414" t="s">
        <v>4155</v>
      </c>
      <c r="G1813" s="446" t="s">
        <v>4038</v>
      </c>
      <c r="H1813" s="414" t="s">
        <v>4156</v>
      </c>
      <c r="I1813" s="413">
        <v>2</v>
      </c>
      <c r="J1813" s="413">
        <v>3</v>
      </c>
      <c r="K1813" s="159">
        <f t="shared" si="125"/>
        <v>6</v>
      </c>
      <c r="L1813" s="139" t="str">
        <f t="shared" si="128"/>
        <v>Düşük Risk</v>
      </c>
      <c r="M1813" s="447" t="s">
        <v>4962</v>
      </c>
      <c r="N1813" s="453" t="s">
        <v>4789</v>
      </c>
      <c r="O1813" s="160"/>
      <c r="P1813" s="160"/>
      <c r="Q1813" s="464" t="s">
        <v>5303</v>
      </c>
      <c r="R1813" s="159">
        <v>1</v>
      </c>
      <c r="S1813" s="159">
        <v>3</v>
      </c>
      <c r="T1813" s="159">
        <f t="shared" si="126"/>
        <v>3</v>
      </c>
      <c r="U1813" s="134" t="str">
        <f t="shared" si="127"/>
        <v>Katlanılabilir Riskler</v>
      </c>
      <c r="V1813" s="162"/>
      <c r="W1813" s="163" t="s">
        <v>136</v>
      </c>
    </row>
    <row r="1814" spans="1:23" ht="135">
      <c r="A1814" s="413">
        <v>2715</v>
      </c>
      <c r="B1814" s="77"/>
      <c r="C1814" s="467" t="s">
        <v>5305</v>
      </c>
      <c r="D1814" s="465" t="s">
        <v>26</v>
      </c>
      <c r="E1814" s="439" t="s">
        <v>4587</v>
      </c>
      <c r="F1814" s="414" t="s">
        <v>4163</v>
      </c>
      <c r="G1814" s="446" t="s">
        <v>4038</v>
      </c>
      <c r="H1814" s="414" t="s">
        <v>2964</v>
      </c>
      <c r="I1814" s="413">
        <v>3</v>
      </c>
      <c r="J1814" s="413">
        <v>3</v>
      </c>
      <c r="K1814" s="159">
        <f t="shared" ref="K1814:K1821" si="129">I1814*J1814</f>
        <v>9</v>
      </c>
      <c r="L1814" s="139" t="str">
        <f t="shared" si="128"/>
        <v>Orta Risk</v>
      </c>
      <c r="M1814" s="447" t="s">
        <v>4969</v>
      </c>
      <c r="N1814" s="453" t="s">
        <v>4814</v>
      </c>
      <c r="O1814" s="160"/>
      <c r="P1814" s="160"/>
      <c r="Q1814" s="464" t="s">
        <v>5303</v>
      </c>
      <c r="R1814" s="159">
        <v>1</v>
      </c>
      <c r="S1814" s="159">
        <v>3</v>
      </c>
      <c r="T1814" s="159">
        <f t="shared" si="126"/>
        <v>3</v>
      </c>
      <c r="U1814" s="134" t="str">
        <f t="shared" si="127"/>
        <v>Katlanılabilir Riskler</v>
      </c>
      <c r="V1814" s="162"/>
      <c r="W1814" s="163" t="s">
        <v>136</v>
      </c>
    </row>
    <row r="1815" spans="1:23" ht="135">
      <c r="A1815" s="413">
        <v>2716</v>
      </c>
      <c r="B1815" s="77"/>
      <c r="C1815" s="467" t="s">
        <v>5305</v>
      </c>
      <c r="D1815" s="465" t="s">
        <v>26</v>
      </c>
      <c r="E1815" s="439" t="s">
        <v>4587</v>
      </c>
      <c r="F1815" s="414" t="s">
        <v>4163</v>
      </c>
      <c r="G1815" s="446" t="s">
        <v>4038</v>
      </c>
      <c r="H1815" s="414" t="s">
        <v>4059</v>
      </c>
      <c r="I1815" s="413">
        <v>3</v>
      </c>
      <c r="J1815" s="413">
        <v>3</v>
      </c>
      <c r="K1815" s="159">
        <f t="shared" si="129"/>
        <v>9</v>
      </c>
      <c r="L1815" s="139" t="str">
        <f t="shared" si="128"/>
        <v>Orta Risk</v>
      </c>
      <c r="M1815" s="447" t="s">
        <v>4970</v>
      </c>
      <c r="N1815" s="453" t="s">
        <v>4814</v>
      </c>
      <c r="O1815" s="160"/>
      <c r="P1815" s="160"/>
      <c r="Q1815" s="464" t="s">
        <v>5303</v>
      </c>
      <c r="R1815" s="159">
        <v>1</v>
      </c>
      <c r="S1815" s="159">
        <v>3</v>
      </c>
      <c r="T1815" s="159">
        <f t="shared" si="126"/>
        <v>3</v>
      </c>
      <c r="U1815" s="134" t="str">
        <f t="shared" si="127"/>
        <v>Katlanılabilir Riskler</v>
      </c>
      <c r="V1815" s="162"/>
      <c r="W1815" s="163" t="s">
        <v>136</v>
      </c>
    </row>
    <row r="1816" spans="1:23" ht="135">
      <c r="A1816" s="413">
        <v>2717</v>
      </c>
      <c r="B1816" s="77"/>
      <c r="C1816" s="467" t="s">
        <v>5305</v>
      </c>
      <c r="D1816" s="465" t="s">
        <v>26</v>
      </c>
      <c r="E1816" s="439" t="s">
        <v>4587</v>
      </c>
      <c r="F1816" s="414" t="s">
        <v>4112</v>
      </c>
      <c r="G1816" s="446" t="s">
        <v>4038</v>
      </c>
      <c r="H1816" s="414" t="s">
        <v>3256</v>
      </c>
      <c r="I1816" s="413">
        <v>2</v>
      </c>
      <c r="J1816" s="413">
        <v>4</v>
      </c>
      <c r="K1816" s="159">
        <f t="shared" si="129"/>
        <v>8</v>
      </c>
      <c r="L1816" s="139" t="str">
        <f t="shared" si="128"/>
        <v>Orta Risk</v>
      </c>
      <c r="M1816" s="447" t="s">
        <v>4983</v>
      </c>
      <c r="N1816" s="453" t="s">
        <v>4814</v>
      </c>
      <c r="O1816" s="160"/>
      <c r="P1816" s="160"/>
      <c r="Q1816" s="464" t="s">
        <v>5303</v>
      </c>
      <c r="R1816" s="159">
        <v>1</v>
      </c>
      <c r="S1816" s="159">
        <v>3</v>
      </c>
      <c r="T1816" s="159">
        <f t="shared" si="126"/>
        <v>3</v>
      </c>
      <c r="U1816" s="134" t="str">
        <f t="shared" si="127"/>
        <v>Katlanılabilir Riskler</v>
      </c>
      <c r="V1816" s="162"/>
      <c r="W1816" s="163" t="s">
        <v>136</v>
      </c>
    </row>
    <row r="1817" spans="1:23" ht="135">
      <c r="A1817" s="413">
        <v>2718</v>
      </c>
      <c r="B1817" s="77"/>
      <c r="C1817" s="467" t="s">
        <v>5305</v>
      </c>
      <c r="D1817" s="465" t="s">
        <v>26</v>
      </c>
      <c r="E1817" s="439" t="s">
        <v>4587</v>
      </c>
      <c r="F1817" s="414" t="s">
        <v>4109</v>
      </c>
      <c r="G1817" s="446" t="s">
        <v>4038</v>
      </c>
      <c r="H1817" s="414" t="s">
        <v>4096</v>
      </c>
      <c r="I1817" s="413">
        <v>2</v>
      </c>
      <c r="J1817" s="413">
        <v>4</v>
      </c>
      <c r="K1817" s="159">
        <f t="shared" si="129"/>
        <v>8</v>
      </c>
      <c r="L1817" s="139" t="str">
        <f t="shared" si="128"/>
        <v>Orta Risk</v>
      </c>
      <c r="M1817" s="447" t="s">
        <v>4977</v>
      </c>
      <c r="N1817" s="453" t="s">
        <v>4814</v>
      </c>
      <c r="O1817" s="160"/>
      <c r="P1817" s="160"/>
      <c r="Q1817" s="464" t="s">
        <v>5303</v>
      </c>
      <c r="R1817" s="159">
        <v>1</v>
      </c>
      <c r="S1817" s="159">
        <v>3</v>
      </c>
      <c r="T1817" s="159">
        <f t="shared" si="126"/>
        <v>3</v>
      </c>
      <c r="U1817" s="134" t="str">
        <f t="shared" si="127"/>
        <v>Katlanılabilir Riskler</v>
      </c>
      <c r="V1817" s="162"/>
      <c r="W1817" s="163" t="s">
        <v>136</v>
      </c>
    </row>
    <row r="1818" spans="1:23" ht="135">
      <c r="A1818" s="413">
        <v>2719</v>
      </c>
      <c r="B1818" s="77"/>
      <c r="C1818" s="467" t="s">
        <v>5305</v>
      </c>
      <c r="D1818" s="465" t="s">
        <v>26</v>
      </c>
      <c r="E1818" s="439" t="s">
        <v>4587</v>
      </c>
      <c r="F1818" s="414" t="s">
        <v>4094</v>
      </c>
      <c r="G1818" s="446" t="s">
        <v>4038</v>
      </c>
      <c r="H1818" s="414" t="s">
        <v>4096</v>
      </c>
      <c r="I1818" s="413">
        <v>2</v>
      </c>
      <c r="J1818" s="413">
        <v>4</v>
      </c>
      <c r="K1818" s="159">
        <f t="shared" si="129"/>
        <v>8</v>
      </c>
      <c r="L1818" s="139" t="str">
        <f t="shared" si="128"/>
        <v>Orta Risk</v>
      </c>
      <c r="M1818" s="447" t="s">
        <v>4978</v>
      </c>
      <c r="N1818" s="453" t="s">
        <v>4814</v>
      </c>
      <c r="O1818" s="160"/>
      <c r="P1818" s="160"/>
      <c r="Q1818" s="464" t="s">
        <v>5303</v>
      </c>
      <c r="R1818" s="159">
        <v>1</v>
      </c>
      <c r="S1818" s="159">
        <v>3</v>
      </c>
      <c r="T1818" s="159">
        <f t="shared" si="126"/>
        <v>3</v>
      </c>
      <c r="U1818" s="134" t="str">
        <f t="shared" si="127"/>
        <v>Katlanılabilir Riskler</v>
      </c>
      <c r="V1818" s="162"/>
      <c r="W1818" s="163" t="s">
        <v>136</v>
      </c>
    </row>
    <row r="1819" spans="1:23" ht="135">
      <c r="A1819" s="413">
        <v>2720</v>
      </c>
      <c r="B1819" s="77"/>
      <c r="C1819" s="467" t="s">
        <v>5305</v>
      </c>
      <c r="D1819" s="465" t="s">
        <v>26</v>
      </c>
      <c r="E1819" s="439" t="s">
        <v>4587</v>
      </c>
      <c r="F1819" s="414" t="s">
        <v>4094</v>
      </c>
      <c r="G1819" s="446" t="s">
        <v>4038</v>
      </c>
      <c r="H1819" s="414" t="s">
        <v>4096</v>
      </c>
      <c r="I1819" s="413">
        <v>2</v>
      </c>
      <c r="J1819" s="413">
        <v>4</v>
      </c>
      <c r="K1819" s="159">
        <f t="shared" si="129"/>
        <v>8</v>
      </c>
      <c r="L1819" s="139" t="str">
        <f t="shared" si="128"/>
        <v>Orta Risk</v>
      </c>
      <c r="M1819" s="447" t="s">
        <v>4991</v>
      </c>
      <c r="N1819" s="453" t="s">
        <v>4814</v>
      </c>
      <c r="O1819" s="160"/>
      <c r="P1819" s="160"/>
      <c r="Q1819" s="464" t="s">
        <v>5303</v>
      </c>
      <c r="R1819" s="159">
        <v>1</v>
      </c>
      <c r="S1819" s="159">
        <v>3</v>
      </c>
      <c r="T1819" s="159">
        <f t="shared" si="126"/>
        <v>3</v>
      </c>
      <c r="U1819" s="134" t="str">
        <f t="shared" si="127"/>
        <v>Katlanılabilir Riskler</v>
      </c>
      <c r="V1819" s="162"/>
      <c r="W1819" s="163" t="s">
        <v>136</v>
      </c>
    </row>
    <row r="1820" spans="1:23" ht="135">
      <c r="A1820" s="413">
        <v>2721</v>
      </c>
      <c r="B1820" s="77"/>
      <c r="C1820" s="467" t="s">
        <v>5305</v>
      </c>
      <c r="D1820" s="465" t="s">
        <v>26</v>
      </c>
      <c r="E1820" s="439" t="s">
        <v>4587</v>
      </c>
      <c r="F1820" s="414" t="s">
        <v>4609</v>
      </c>
      <c r="G1820" s="446" t="s">
        <v>4038</v>
      </c>
      <c r="H1820" s="414" t="s">
        <v>4605</v>
      </c>
      <c r="I1820" s="413">
        <v>1</v>
      </c>
      <c r="J1820" s="413">
        <v>5</v>
      </c>
      <c r="K1820" s="159">
        <f t="shared" si="129"/>
        <v>5</v>
      </c>
      <c r="L1820" s="139" t="str">
        <f t="shared" si="128"/>
        <v>Düşük Risk</v>
      </c>
      <c r="M1820" s="447" t="s">
        <v>5294</v>
      </c>
      <c r="N1820" s="453" t="s">
        <v>4814</v>
      </c>
      <c r="O1820" s="160"/>
      <c r="P1820" s="160"/>
      <c r="Q1820" s="464" t="s">
        <v>5303</v>
      </c>
      <c r="R1820" s="159">
        <v>1</v>
      </c>
      <c r="S1820" s="159">
        <v>3</v>
      </c>
      <c r="T1820" s="159">
        <f t="shared" si="126"/>
        <v>3</v>
      </c>
      <c r="U1820" s="134" t="str">
        <f t="shared" si="127"/>
        <v>Katlanılabilir Riskler</v>
      </c>
      <c r="V1820" s="162"/>
      <c r="W1820" s="163" t="s">
        <v>136</v>
      </c>
    </row>
    <row r="1821" spans="1:23" ht="98.25" customHeight="1">
      <c r="A1821" s="413">
        <v>2722</v>
      </c>
      <c r="B1821" s="77"/>
      <c r="C1821" s="467" t="s">
        <v>5305</v>
      </c>
      <c r="D1821" s="465" t="s">
        <v>26</v>
      </c>
      <c r="E1821" s="439" t="s">
        <v>4587</v>
      </c>
      <c r="F1821" s="414" t="s">
        <v>4626</v>
      </c>
      <c r="G1821" s="446" t="s">
        <v>4038</v>
      </c>
      <c r="H1821" s="414" t="s">
        <v>2964</v>
      </c>
      <c r="I1821" s="413">
        <v>3</v>
      </c>
      <c r="J1821" s="413">
        <v>3</v>
      </c>
      <c r="K1821" s="159">
        <f t="shared" si="129"/>
        <v>9</v>
      </c>
      <c r="L1821" s="139" t="str">
        <f t="shared" si="128"/>
        <v>Orta Risk</v>
      </c>
      <c r="M1821" s="447" t="s">
        <v>5295</v>
      </c>
      <c r="N1821" s="453" t="s">
        <v>4814</v>
      </c>
      <c r="O1821" s="160"/>
      <c r="P1821" s="160"/>
      <c r="Q1821" s="464" t="s">
        <v>5303</v>
      </c>
      <c r="R1821" s="159">
        <v>1</v>
      </c>
      <c r="S1821" s="159">
        <v>3</v>
      </c>
      <c r="T1821" s="159">
        <f t="shared" si="126"/>
        <v>3</v>
      </c>
      <c r="U1821" s="134" t="str">
        <f t="shared" si="127"/>
        <v>Katlanılabilir Riskler</v>
      </c>
      <c r="V1821" s="162"/>
      <c r="W1821" s="163" t="s">
        <v>136</v>
      </c>
    </row>
  </sheetData>
  <mergeCells count="5">
    <mergeCell ref="F1:H1"/>
    <mergeCell ref="I1:L1"/>
    <mergeCell ref="M1:Q1"/>
    <mergeCell ref="R1:T1"/>
    <mergeCell ref="H1185:H1186"/>
  </mergeCells>
  <conditionalFormatting sqref="U3:U1821">
    <cfRule type="cellIs" dxfId="74" priority="26" operator="equal">
      <formula>"Katlanılabilir Riskler"</formula>
    </cfRule>
    <cfRule type="cellIs" dxfId="73" priority="27" operator="equal">
      <formula>"Kabul Edilemez Riskler"</formula>
    </cfRule>
    <cfRule type="cellIs" dxfId="72" priority="28" operator="equal">
      <formula>"Önemli Riskler"</formula>
    </cfRule>
    <cfRule type="cellIs" dxfId="71" priority="29" operator="equal">
      <formula>"Orta Düzeydeki Riskler"</formula>
    </cfRule>
    <cfRule type="cellIs" dxfId="70" priority="30" operator="equal">
      <formula>"Önemsiz Riskler"</formula>
    </cfRule>
  </conditionalFormatting>
  <conditionalFormatting sqref="L3:L1821">
    <cfRule type="cellIs" dxfId="64" priority="21" operator="equal">
      <formula>"Çok Yüksek Seviye"</formula>
    </cfRule>
    <cfRule type="cellIs" dxfId="63" priority="22" operator="equal">
      <formula>"Yüksek Seviye"</formula>
    </cfRule>
    <cfRule type="cellIs" dxfId="62" priority="23" operator="equal">
      <formula>"Düşük Risk"</formula>
    </cfRule>
    <cfRule type="cellIs" dxfId="61" priority="24" operator="equal">
      <formula>"Çok Düşük Risk"</formula>
    </cfRule>
    <cfRule type="cellIs" dxfId="60" priority="25" operator="equal">
      <formula>"Orta Risk"</formula>
    </cfRule>
  </conditionalFormatting>
  <dataValidations count="1">
    <dataValidation type="whole" allowBlank="1" showInputMessage="1" showErrorMessage="1" sqref="I3:J3 R3:S1821">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7" orientation="landscape" r:id="rId1"/>
  <headerFooter>
    <oddFooter>&amp;CSayfa &amp;P</oddFooter>
  </headerFooter>
  <rowBreaks count="4" manualBreakCount="4">
    <brk id="19" max="20" man="1"/>
    <brk id="24" max="20" man="1"/>
    <brk id="104" max="19" man="1"/>
    <brk id="109"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54" workbookViewId="0">
      <selection activeCell="B57" sqref="B57"/>
    </sheetView>
  </sheetViews>
  <sheetFormatPr defaultRowHeight="15"/>
  <cols>
    <col min="1" max="1" width="41.5703125" customWidth="1"/>
    <col min="2" max="2" width="34.85546875" customWidth="1"/>
  </cols>
  <sheetData>
    <row r="2" spans="1:4" ht="51.75" customHeight="1">
      <c r="A2" s="112" t="s">
        <v>168</v>
      </c>
      <c r="B2" s="112" t="s">
        <v>169</v>
      </c>
      <c r="C2" s="113"/>
      <c r="D2" s="113"/>
    </row>
    <row r="3" spans="1:4" ht="51.75" customHeight="1">
      <c r="A3" s="112" t="s">
        <v>170</v>
      </c>
      <c r="B3" s="112" t="s">
        <v>171</v>
      </c>
      <c r="C3" s="113"/>
      <c r="D3" s="113"/>
    </row>
    <row r="4" spans="1:4" ht="51.75" customHeight="1">
      <c r="A4" s="112" t="s">
        <v>172</v>
      </c>
      <c r="B4" s="112" t="s">
        <v>173</v>
      </c>
      <c r="C4" s="113"/>
      <c r="D4" s="113"/>
    </row>
    <row r="5" spans="1:4" ht="51.75" customHeight="1">
      <c r="A5" s="112" t="s">
        <v>174</v>
      </c>
      <c r="B5" s="112" t="s">
        <v>175</v>
      </c>
      <c r="C5" s="113"/>
      <c r="D5" s="113"/>
    </row>
    <row r="6" spans="1:4" ht="51.75" customHeight="1">
      <c r="A6" s="112" t="s">
        <v>176</v>
      </c>
      <c r="B6" s="112" t="s">
        <v>176</v>
      </c>
      <c r="C6" s="113"/>
      <c r="D6" s="113"/>
    </row>
    <row r="7" spans="1:4" ht="51.75" customHeight="1">
      <c r="A7" s="112" t="s">
        <v>177</v>
      </c>
      <c r="B7" s="112" t="s">
        <v>178</v>
      </c>
      <c r="C7" s="113"/>
      <c r="D7" s="113"/>
    </row>
    <row r="8" spans="1:4" ht="51.75" customHeight="1">
      <c r="A8" s="112" t="s">
        <v>179</v>
      </c>
      <c r="B8" s="112" t="s">
        <v>180</v>
      </c>
      <c r="C8" s="113"/>
      <c r="D8" s="113"/>
    </row>
    <row r="9" spans="1:4" ht="51.75" customHeight="1">
      <c r="A9" s="112" t="s">
        <v>181</v>
      </c>
      <c r="B9" s="112" t="s">
        <v>182</v>
      </c>
      <c r="C9" s="113"/>
      <c r="D9" s="113"/>
    </row>
    <row r="10" spans="1:4" ht="51.75" customHeight="1">
      <c r="A10" s="112" t="s">
        <v>183</v>
      </c>
      <c r="B10" s="112" t="s">
        <v>184</v>
      </c>
      <c r="C10" s="113"/>
      <c r="D10" s="113"/>
    </row>
    <row r="11" spans="1:4" ht="51.75" customHeight="1">
      <c r="A11" s="112" t="s">
        <v>185</v>
      </c>
      <c r="B11" s="112" t="s">
        <v>186</v>
      </c>
      <c r="C11" s="113"/>
      <c r="D11" s="113"/>
    </row>
    <row r="12" spans="1:4" ht="51.75" customHeight="1">
      <c r="A12" s="112" t="s">
        <v>187</v>
      </c>
      <c r="B12" s="112" t="s">
        <v>188</v>
      </c>
      <c r="C12" s="113"/>
      <c r="D12" s="113"/>
    </row>
    <row r="13" spans="1:4" ht="51.75" customHeight="1">
      <c r="A13" s="112" t="s">
        <v>189</v>
      </c>
      <c r="B13" s="112" t="s">
        <v>184</v>
      </c>
      <c r="C13" s="113"/>
      <c r="D13" s="113"/>
    </row>
    <row r="14" spans="1:4" ht="51.75" customHeight="1">
      <c r="A14" s="112" t="s">
        <v>173</v>
      </c>
      <c r="B14" s="112" t="s">
        <v>190</v>
      </c>
      <c r="C14" s="113"/>
      <c r="D14" s="113"/>
    </row>
    <row r="15" spans="1:4" ht="51.75" customHeight="1">
      <c r="A15" s="112" t="s">
        <v>191</v>
      </c>
      <c r="B15" s="112" t="s">
        <v>192</v>
      </c>
      <c r="C15" s="113"/>
      <c r="D15" s="113"/>
    </row>
    <row r="16" spans="1:4" ht="51.75" customHeight="1">
      <c r="A16" s="112" t="s">
        <v>193</v>
      </c>
      <c r="B16" s="112" t="s">
        <v>194</v>
      </c>
      <c r="C16" s="113"/>
      <c r="D16" s="113"/>
    </row>
    <row r="17" spans="1:4" ht="51.75" customHeight="1">
      <c r="A17" s="112" t="s">
        <v>195</v>
      </c>
      <c r="B17" s="112" t="s">
        <v>196</v>
      </c>
      <c r="C17" s="113"/>
      <c r="D17" s="113"/>
    </row>
    <row r="18" spans="1:4" ht="51.75" customHeight="1">
      <c r="A18" s="112" t="s">
        <v>197</v>
      </c>
      <c r="B18" s="112" t="s">
        <v>198</v>
      </c>
      <c r="C18" s="113"/>
      <c r="D18" s="113"/>
    </row>
    <row r="19" spans="1:4" ht="51.75" customHeight="1">
      <c r="A19" s="112" t="s">
        <v>199</v>
      </c>
      <c r="B19" s="112" t="s">
        <v>200</v>
      </c>
      <c r="C19" s="113"/>
      <c r="D19" s="113"/>
    </row>
    <row r="20" spans="1:4" ht="51.75" customHeight="1">
      <c r="A20" s="112" t="s">
        <v>201</v>
      </c>
      <c r="B20" s="112" t="s">
        <v>202</v>
      </c>
      <c r="C20" s="113"/>
      <c r="D20" s="113"/>
    </row>
    <row r="21" spans="1:4" ht="51.75" customHeight="1">
      <c r="A21" s="112" t="s">
        <v>203</v>
      </c>
      <c r="B21" s="112" t="s">
        <v>202</v>
      </c>
      <c r="C21" s="113"/>
      <c r="D21" s="113"/>
    </row>
    <row r="22" spans="1:4" ht="51.75" customHeight="1">
      <c r="A22" s="112" t="s">
        <v>204</v>
      </c>
      <c r="B22" s="112" t="s">
        <v>205</v>
      </c>
      <c r="C22" s="113"/>
      <c r="D22" s="113"/>
    </row>
    <row r="23" spans="1:4" ht="51.75" customHeight="1">
      <c r="A23" s="112" t="s">
        <v>206</v>
      </c>
      <c r="B23" s="112" t="s">
        <v>207</v>
      </c>
      <c r="C23" s="113"/>
      <c r="D23" s="113"/>
    </row>
    <row r="24" spans="1:4" ht="51.75" customHeight="1">
      <c r="A24" s="112" t="s">
        <v>208</v>
      </c>
      <c r="B24" s="112" t="s">
        <v>209</v>
      </c>
      <c r="C24" s="113"/>
      <c r="D24" s="113"/>
    </row>
    <row r="25" spans="1:4" ht="51.75" customHeight="1">
      <c r="A25" s="112" t="s">
        <v>201</v>
      </c>
      <c r="B25" s="112" t="s">
        <v>210</v>
      </c>
      <c r="C25" s="113"/>
      <c r="D25" s="113"/>
    </row>
    <row r="26" spans="1:4" ht="51.75" customHeight="1">
      <c r="A26" s="112" t="s">
        <v>211</v>
      </c>
      <c r="B26" s="112" t="s">
        <v>212</v>
      </c>
      <c r="C26" s="113"/>
      <c r="D26" s="113"/>
    </row>
    <row r="27" spans="1:4" ht="51.75" customHeight="1">
      <c r="A27" s="112" t="s">
        <v>213</v>
      </c>
      <c r="B27" s="112" t="s">
        <v>214</v>
      </c>
      <c r="C27" s="113"/>
      <c r="D27" s="113"/>
    </row>
    <row r="28" spans="1:4" ht="51.75" customHeight="1">
      <c r="A28" s="112" t="s">
        <v>215</v>
      </c>
      <c r="B28" s="112" t="s">
        <v>216</v>
      </c>
      <c r="C28" s="113"/>
      <c r="D28" s="113"/>
    </row>
    <row r="29" spans="1:4" ht="51.75" customHeight="1">
      <c r="A29" s="112" t="s">
        <v>217</v>
      </c>
      <c r="B29" s="112" t="s">
        <v>218</v>
      </c>
      <c r="C29" s="113"/>
      <c r="D29" s="113"/>
    </row>
    <row r="30" spans="1:4" ht="51.75" customHeight="1">
      <c r="A30" s="112" t="s">
        <v>219</v>
      </c>
      <c r="B30" s="112" t="s">
        <v>220</v>
      </c>
      <c r="C30" s="113"/>
      <c r="D30" s="113"/>
    </row>
    <row r="31" spans="1:4" ht="51.75" customHeight="1">
      <c r="A31" s="112" t="s">
        <v>221</v>
      </c>
      <c r="B31" s="112" t="s">
        <v>222</v>
      </c>
      <c r="C31" s="113"/>
      <c r="D31" s="113"/>
    </row>
    <row r="32" spans="1:4" ht="51.75" customHeight="1">
      <c r="A32" s="112" t="s">
        <v>223</v>
      </c>
      <c r="B32" s="112" t="s">
        <v>224</v>
      </c>
      <c r="C32" s="113"/>
      <c r="D32" s="113"/>
    </row>
    <row r="33" spans="1:4" ht="51.75" customHeight="1">
      <c r="A33" s="112" t="s">
        <v>225</v>
      </c>
      <c r="B33" s="112" t="s">
        <v>226</v>
      </c>
      <c r="C33" s="113"/>
      <c r="D33" s="113"/>
    </row>
    <row r="34" spans="1:4" ht="51.75" customHeight="1">
      <c r="A34" s="112" t="s">
        <v>227</v>
      </c>
      <c r="B34" s="112" t="s">
        <v>228</v>
      </c>
      <c r="C34" s="113"/>
      <c r="D34" s="113"/>
    </row>
    <row r="35" spans="1:4" ht="51.75" customHeight="1">
      <c r="A35" s="112" t="s">
        <v>229</v>
      </c>
      <c r="B35" s="112" t="s">
        <v>230</v>
      </c>
      <c r="C35" s="113"/>
      <c r="D35" s="113"/>
    </row>
    <row r="36" spans="1:4" ht="51.75" customHeight="1">
      <c r="A36" s="112" t="s">
        <v>231</v>
      </c>
      <c r="B36" s="112" t="s">
        <v>232</v>
      </c>
      <c r="C36" s="113"/>
      <c r="D36" s="113"/>
    </row>
    <row r="37" spans="1:4" ht="51.75" customHeight="1">
      <c r="A37" s="112" t="s">
        <v>233</v>
      </c>
      <c r="B37" s="112" t="s">
        <v>233</v>
      </c>
      <c r="C37" s="113"/>
      <c r="D37" s="113"/>
    </row>
    <row r="38" spans="1:4" ht="51.75" customHeight="1">
      <c r="A38" s="112" t="s">
        <v>234</v>
      </c>
      <c r="B38" s="112" t="s">
        <v>235</v>
      </c>
      <c r="C38" s="113"/>
      <c r="D38" s="113"/>
    </row>
    <row r="39" spans="1:4" ht="51.75" customHeight="1">
      <c r="A39" s="112" t="s">
        <v>236</v>
      </c>
      <c r="B39" s="112" t="s">
        <v>237</v>
      </c>
      <c r="C39" s="113"/>
      <c r="D39" s="113"/>
    </row>
    <row r="40" spans="1:4" ht="51.75" customHeight="1">
      <c r="A40" s="112" t="s">
        <v>238</v>
      </c>
      <c r="B40" s="112" t="s">
        <v>239</v>
      </c>
      <c r="C40" s="113"/>
      <c r="D40" s="113"/>
    </row>
    <row r="41" spans="1:4" ht="51.75" customHeight="1">
      <c r="A41" s="112" t="s">
        <v>240</v>
      </c>
      <c r="B41" s="112" t="s">
        <v>241</v>
      </c>
      <c r="C41" s="113"/>
      <c r="D41" s="113"/>
    </row>
    <row r="42" spans="1:4" ht="51.75" customHeight="1">
      <c r="A42" s="112" t="s">
        <v>242</v>
      </c>
      <c r="B42" s="112" t="s">
        <v>243</v>
      </c>
      <c r="C42" s="113"/>
      <c r="D42" s="113"/>
    </row>
    <row r="43" spans="1:4" ht="51.75" customHeight="1">
      <c r="A43" s="112" t="s">
        <v>244</v>
      </c>
      <c r="B43" s="112" t="s">
        <v>245</v>
      </c>
      <c r="C43" s="113"/>
      <c r="D43" s="113"/>
    </row>
    <row r="44" spans="1:4" ht="51.75" customHeight="1">
      <c r="A44" s="112" t="s">
        <v>246</v>
      </c>
      <c r="B44" s="112" t="s">
        <v>247</v>
      </c>
      <c r="C44" s="113"/>
      <c r="D44" s="113"/>
    </row>
    <row r="45" spans="1:4" ht="51.75" customHeight="1">
      <c r="A45" s="112" t="s">
        <v>248</v>
      </c>
      <c r="B45" s="112" t="s">
        <v>249</v>
      </c>
      <c r="C45" s="113"/>
      <c r="D45" s="113"/>
    </row>
    <row r="46" spans="1:4" ht="51.75" customHeight="1">
      <c r="A46" s="112" t="s">
        <v>250</v>
      </c>
      <c r="B46" s="112" t="s">
        <v>250</v>
      </c>
      <c r="C46" s="113"/>
      <c r="D46" s="113"/>
    </row>
    <row r="47" spans="1:4" ht="51.75" customHeight="1">
      <c r="A47" s="112" t="s">
        <v>251</v>
      </c>
      <c r="B47" s="112" t="s">
        <v>252</v>
      </c>
      <c r="C47" s="113"/>
      <c r="D47" s="113"/>
    </row>
    <row r="48" spans="1:4" ht="51.75" customHeight="1">
      <c r="A48" s="112" t="s">
        <v>253</v>
      </c>
      <c r="B48" s="112" t="s">
        <v>254</v>
      </c>
      <c r="C48" s="113"/>
      <c r="D48" s="113"/>
    </row>
    <row r="49" spans="1:4" ht="51.75" customHeight="1">
      <c r="A49" s="112" t="s">
        <v>255</v>
      </c>
      <c r="B49" s="112" t="s">
        <v>256</v>
      </c>
      <c r="C49" s="113"/>
      <c r="D49" s="113"/>
    </row>
    <row r="50" spans="1:4" ht="51.75" customHeight="1">
      <c r="A50" s="112" t="s">
        <v>257</v>
      </c>
      <c r="B50" s="112" t="s">
        <v>258</v>
      </c>
      <c r="C50" s="113"/>
      <c r="D50" s="113"/>
    </row>
    <row r="51" spans="1:4" ht="51.75" customHeight="1">
      <c r="A51" s="112" t="s">
        <v>259</v>
      </c>
      <c r="B51" s="112" t="s">
        <v>260</v>
      </c>
      <c r="C51" s="113"/>
      <c r="D51" s="113"/>
    </row>
    <row r="52" spans="1:4" ht="51.75" customHeight="1">
      <c r="A52" s="112" t="s">
        <v>261</v>
      </c>
      <c r="B52" s="112" t="s">
        <v>262</v>
      </c>
      <c r="C52" s="113"/>
      <c r="D52" s="113"/>
    </row>
    <row r="53" spans="1:4" ht="51.75" customHeight="1">
      <c r="A53" s="112" t="s">
        <v>263</v>
      </c>
      <c r="B53" s="112" t="s">
        <v>264</v>
      </c>
      <c r="C53" s="113"/>
      <c r="D53" s="113"/>
    </row>
    <row r="54" spans="1:4" ht="51.75" customHeight="1">
      <c r="A54" s="112" t="s">
        <v>265</v>
      </c>
      <c r="B54" s="112" t="s">
        <v>266</v>
      </c>
      <c r="C54" s="113"/>
      <c r="D54" s="113"/>
    </row>
    <row r="55" spans="1:4" ht="51.75" customHeight="1">
      <c r="A55" s="112" t="s">
        <v>267</v>
      </c>
      <c r="B55" s="112" t="s">
        <v>268</v>
      </c>
      <c r="C55" s="113"/>
      <c r="D55" s="113"/>
    </row>
    <row r="56" spans="1:4" ht="51.75" customHeight="1">
      <c r="A56" s="112" t="s">
        <v>269</v>
      </c>
      <c r="B56" s="112" t="s">
        <v>270</v>
      </c>
      <c r="C56" s="113"/>
      <c r="D56" s="113"/>
    </row>
    <row r="57" spans="1:4" ht="102.75" customHeight="1">
      <c r="A57" s="112" t="s">
        <v>203</v>
      </c>
      <c r="B57" s="112" t="s">
        <v>271</v>
      </c>
      <c r="C57" s="113"/>
      <c r="D57" s="113"/>
    </row>
    <row r="58" spans="1:4" ht="51.75" customHeight="1">
      <c r="A58" s="112" t="s">
        <v>264</v>
      </c>
      <c r="B58" s="112" t="s">
        <v>272</v>
      </c>
      <c r="C58" s="113"/>
      <c r="D58" s="113"/>
    </row>
    <row r="59" spans="1:4" ht="51.75" customHeight="1">
      <c r="A59" s="112" t="s">
        <v>273</v>
      </c>
      <c r="B59" s="112" t="s">
        <v>170</v>
      </c>
      <c r="C59" s="113"/>
      <c r="D59" s="113"/>
    </row>
    <row r="60" spans="1:4" ht="51.75" customHeight="1">
      <c r="A60" s="112" t="s">
        <v>274</v>
      </c>
      <c r="B60" s="112" t="s">
        <v>275</v>
      </c>
      <c r="C60" s="113"/>
      <c r="D60" s="113"/>
    </row>
    <row r="61" spans="1:4" ht="51.75" customHeight="1">
      <c r="A61" s="112" t="s">
        <v>276</v>
      </c>
      <c r="B61" s="112" t="s">
        <v>277</v>
      </c>
      <c r="C61" s="113"/>
      <c r="D61" s="113"/>
    </row>
    <row r="62" spans="1:4" ht="51.75" customHeight="1">
      <c r="A62" s="112" t="s">
        <v>278</v>
      </c>
      <c r="B62" s="112" t="s">
        <v>279</v>
      </c>
      <c r="C62" s="113"/>
      <c r="D62" s="113"/>
    </row>
    <row r="63" spans="1:4" ht="51.75" customHeight="1">
      <c r="A63" s="112" t="s">
        <v>280</v>
      </c>
      <c r="B63" s="112" t="s">
        <v>281</v>
      </c>
      <c r="C63" s="113"/>
      <c r="D63" s="113"/>
    </row>
    <row r="64" spans="1:4" ht="51.75" customHeight="1">
      <c r="A64" s="112" t="s">
        <v>282</v>
      </c>
      <c r="B64" s="112" t="s">
        <v>283</v>
      </c>
      <c r="C64" s="113"/>
      <c r="D64" s="113"/>
    </row>
    <row r="65" spans="1:4" ht="51.75" customHeight="1">
      <c r="A65" s="112" t="s">
        <v>284</v>
      </c>
      <c r="B65" s="112" t="s">
        <v>285</v>
      </c>
      <c r="C65" s="113"/>
      <c r="D65" s="113"/>
    </row>
    <row r="66" spans="1:4" ht="51.75" customHeight="1">
      <c r="A66" s="112" t="s">
        <v>286</v>
      </c>
      <c r="B66" s="112" t="s">
        <v>287</v>
      </c>
      <c r="C66" s="113"/>
      <c r="D66" s="113"/>
    </row>
    <row r="67" spans="1:4" ht="51.75" customHeight="1">
      <c r="A67" s="112" t="s">
        <v>288</v>
      </c>
      <c r="B67" s="112" t="s">
        <v>289</v>
      </c>
      <c r="C67" s="113"/>
      <c r="D67" s="113"/>
    </row>
    <row r="68" spans="1:4" ht="51.75" customHeight="1">
      <c r="A68" s="112" t="s">
        <v>290</v>
      </c>
      <c r="B68" s="112" t="s">
        <v>291</v>
      </c>
      <c r="C68" s="113"/>
      <c r="D68" s="113"/>
    </row>
    <row r="69" spans="1:4" ht="51.75" customHeight="1">
      <c r="A69" s="112" t="s">
        <v>292</v>
      </c>
      <c r="B69" s="112" t="s">
        <v>293</v>
      </c>
      <c r="C69" s="113"/>
      <c r="D69" s="113"/>
    </row>
    <row r="70" spans="1:4" ht="51.75" customHeight="1">
      <c r="A70" s="112" t="s">
        <v>294</v>
      </c>
      <c r="B70" s="112" t="s">
        <v>295</v>
      </c>
      <c r="C70" s="113"/>
      <c r="D70" s="113"/>
    </row>
    <row r="71" spans="1:4" ht="51.75" customHeight="1">
      <c r="A71" s="112" t="s">
        <v>296</v>
      </c>
      <c r="B71" s="112" t="s">
        <v>293</v>
      </c>
      <c r="C71" s="113"/>
      <c r="D71" s="113"/>
    </row>
    <row r="72" spans="1:4" ht="51.75" customHeight="1">
      <c r="A72" s="112" t="s">
        <v>297</v>
      </c>
      <c r="B72" s="112" t="s">
        <v>298</v>
      </c>
      <c r="C72" s="113"/>
      <c r="D72" s="113"/>
    </row>
    <row r="73" spans="1:4" ht="51.75" customHeight="1">
      <c r="A73" s="112" t="s">
        <v>297</v>
      </c>
      <c r="B73" s="112" t="s">
        <v>247</v>
      </c>
      <c r="C73" s="113"/>
      <c r="D73" s="113"/>
    </row>
    <row r="74" spans="1:4" ht="51.75" customHeight="1">
      <c r="A74" s="112" t="s">
        <v>247</v>
      </c>
      <c r="B74" s="112" t="s">
        <v>299</v>
      </c>
      <c r="C74" s="113"/>
      <c r="D74" s="113"/>
    </row>
    <row r="75" spans="1:4" ht="51.75" customHeight="1">
      <c r="A75" s="112" t="s">
        <v>300</v>
      </c>
      <c r="B75" s="112" t="s">
        <v>301</v>
      </c>
      <c r="C75" s="113"/>
      <c r="D75" s="113"/>
    </row>
    <row r="76" spans="1:4" ht="51.75" customHeight="1">
      <c r="A76" s="112" t="s">
        <v>302</v>
      </c>
      <c r="B76" s="112" t="s">
        <v>303</v>
      </c>
      <c r="C76" s="113"/>
      <c r="D76" s="113"/>
    </row>
    <row r="77" spans="1:4" ht="51.75" customHeight="1">
      <c r="A77" s="112" t="s">
        <v>304</v>
      </c>
      <c r="B77" s="112" t="s">
        <v>305</v>
      </c>
      <c r="C77" s="113"/>
      <c r="D77" s="113"/>
    </row>
    <row r="78" spans="1:4" ht="51.75" customHeight="1">
      <c r="A78" s="112" t="s">
        <v>306</v>
      </c>
      <c r="B78" s="112" t="s">
        <v>307</v>
      </c>
      <c r="C78" s="113"/>
      <c r="D78" s="113"/>
    </row>
    <row r="79" spans="1:4" ht="51.75" customHeight="1">
      <c r="A79" s="112" t="s">
        <v>308</v>
      </c>
      <c r="B79" s="112" t="s">
        <v>309</v>
      </c>
      <c r="C79" s="113"/>
      <c r="D79" s="113"/>
    </row>
    <row r="80" spans="1:4" ht="51.75" customHeight="1">
      <c r="A80" s="112" t="s">
        <v>310</v>
      </c>
      <c r="B80" s="112" t="s">
        <v>311</v>
      </c>
      <c r="C80" s="113"/>
      <c r="D80" s="113"/>
    </row>
    <row r="81" spans="1:4" ht="51.75" customHeight="1">
      <c r="A81" s="112" t="s">
        <v>312</v>
      </c>
      <c r="B81" s="112" t="s">
        <v>313</v>
      </c>
      <c r="C81" s="113"/>
      <c r="D81" s="113"/>
    </row>
    <row r="82" spans="1:4" ht="51.75" customHeight="1">
      <c r="A82" s="112" t="s">
        <v>314</v>
      </c>
      <c r="B82" s="112" t="s">
        <v>315</v>
      </c>
      <c r="C82" s="113"/>
      <c r="D82" s="113"/>
    </row>
    <row r="83" spans="1:4" ht="51.75" customHeight="1">
      <c r="A83" s="112" t="s">
        <v>316</v>
      </c>
      <c r="B83" s="112" t="s">
        <v>317</v>
      </c>
      <c r="C83" s="113"/>
      <c r="D83" s="113"/>
    </row>
    <row r="84" spans="1:4" ht="51.75" customHeight="1">
      <c r="A84" s="112" t="s">
        <v>318</v>
      </c>
      <c r="B84" s="112" t="s">
        <v>319</v>
      </c>
      <c r="C84" s="113"/>
      <c r="D84" s="113"/>
    </row>
    <row r="85" spans="1:4" ht="51.75" customHeight="1">
      <c r="A85" s="112" t="s">
        <v>320</v>
      </c>
      <c r="B85" s="112" t="s">
        <v>321</v>
      </c>
      <c r="C85" s="113"/>
      <c r="D85" s="113"/>
    </row>
    <row r="86" spans="1:4" ht="51.75" customHeight="1">
      <c r="A86" s="112" t="s">
        <v>322</v>
      </c>
      <c r="B86" s="112" t="s">
        <v>323</v>
      </c>
      <c r="C86" s="113"/>
      <c r="D86" s="113"/>
    </row>
    <row r="87" spans="1:4" ht="51.75" customHeight="1">
      <c r="A87" s="112" t="s">
        <v>324</v>
      </c>
      <c r="B87" s="112" t="s">
        <v>325</v>
      </c>
      <c r="C87" s="113"/>
      <c r="D87" s="113"/>
    </row>
    <row r="88" spans="1:4" ht="51.75" customHeight="1">
      <c r="A88" s="112" t="s">
        <v>326</v>
      </c>
      <c r="B88" s="112" t="s">
        <v>327</v>
      </c>
      <c r="C88" s="113"/>
      <c r="D88" s="113"/>
    </row>
    <row r="89" spans="1:4" ht="51.75" customHeight="1">
      <c r="A89" s="112" t="s">
        <v>328</v>
      </c>
      <c r="B89" s="112" t="s">
        <v>329</v>
      </c>
      <c r="C89" s="113"/>
      <c r="D89" s="113"/>
    </row>
    <row r="90" spans="1:4" ht="51.75" customHeight="1">
      <c r="A90" s="112" t="s">
        <v>330</v>
      </c>
      <c r="B90" s="112" t="s">
        <v>331</v>
      </c>
      <c r="C90" s="113"/>
      <c r="D90" s="113"/>
    </row>
    <row r="91" spans="1:4" ht="51.75" customHeight="1">
      <c r="A91" s="112" t="s">
        <v>332</v>
      </c>
      <c r="B91" s="112" t="s">
        <v>333</v>
      </c>
      <c r="C91" s="113"/>
      <c r="D91" s="113"/>
    </row>
    <row r="92" spans="1:4" ht="51.75" customHeight="1">
      <c r="A92" s="112" t="s">
        <v>334</v>
      </c>
      <c r="B92" s="112" t="s">
        <v>335</v>
      </c>
      <c r="C92" s="113"/>
      <c r="D92" s="113"/>
    </row>
    <row r="93" spans="1:4" ht="51.75" customHeight="1">
      <c r="A93" s="112" t="s">
        <v>336</v>
      </c>
      <c r="B93" s="112" t="s">
        <v>337</v>
      </c>
      <c r="C93" s="113"/>
      <c r="D93" s="113"/>
    </row>
    <row r="94" spans="1:4" ht="51.75" customHeight="1">
      <c r="A94" s="112" t="s">
        <v>338</v>
      </c>
      <c r="B94" s="112" t="s">
        <v>339</v>
      </c>
      <c r="C94" s="113"/>
      <c r="D94" s="113"/>
    </row>
    <row r="95" spans="1:4" ht="51.75" customHeight="1">
      <c r="A95" s="112" t="s">
        <v>340</v>
      </c>
      <c r="B95" s="112" t="s">
        <v>341</v>
      </c>
      <c r="C95" s="113"/>
      <c r="D95" s="113"/>
    </row>
    <row r="96" spans="1:4" ht="51.75" customHeight="1">
      <c r="A96" s="112" t="s">
        <v>342</v>
      </c>
      <c r="B96" s="112" t="s">
        <v>343</v>
      </c>
      <c r="C96" s="113"/>
      <c r="D96" s="113"/>
    </row>
    <row r="97" spans="1:4" ht="51.75" customHeight="1">
      <c r="A97" s="112" t="s">
        <v>344</v>
      </c>
      <c r="B97" s="112" t="s">
        <v>345</v>
      </c>
      <c r="C97" s="113"/>
      <c r="D97" s="113"/>
    </row>
    <row r="98" spans="1:4" ht="51.75" customHeight="1">
      <c r="A98" s="112" t="s">
        <v>346</v>
      </c>
      <c r="B98" s="112" t="s">
        <v>347</v>
      </c>
      <c r="C98" s="113"/>
      <c r="D98" s="113"/>
    </row>
    <row r="99" spans="1:4" ht="51.75" customHeight="1">
      <c r="A99" s="112" t="s">
        <v>348</v>
      </c>
      <c r="B99" s="112" t="s">
        <v>349</v>
      </c>
      <c r="C99" s="113"/>
      <c r="D99" s="113"/>
    </row>
    <row r="100" spans="1:4" ht="51.75" customHeight="1">
      <c r="A100" s="112" t="s">
        <v>342</v>
      </c>
      <c r="B100" s="112" t="s">
        <v>349</v>
      </c>
      <c r="C100" s="113"/>
      <c r="D100" s="113"/>
    </row>
    <row r="101" spans="1:4" ht="51.75" customHeight="1">
      <c r="A101" s="112" t="s">
        <v>343</v>
      </c>
      <c r="B101" s="112" t="s">
        <v>350</v>
      </c>
      <c r="C101" s="113"/>
      <c r="D101" s="113"/>
    </row>
    <row r="102" spans="1:4" ht="51.75" customHeight="1">
      <c r="A102" s="112" t="s">
        <v>351</v>
      </c>
      <c r="B102" s="112" t="s">
        <v>352</v>
      </c>
      <c r="C102" s="113"/>
      <c r="D102" s="113"/>
    </row>
    <row r="103" spans="1:4" ht="51.75" customHeight="1">
      <c r="A103" s="112" t="s">
        <v>353</v>
      </c>
      <c r="B103" s="112" t="s">
        <v>354</v>
      </c>
      <c r="C103" s="113"/>
      <c r="D103" s="113"/>
    </row>
    <row r="104" spans="1:4" ht="51.75" customHeight="1">
      <c r="A104" s="112" t="s">
        <v>355</v>
      </c>
      <c r="B104" s="112" t="s">
        <v>356</v>
      </c>
      <c r="C104" s="113"/>
      <c r="D104" s="113"/>
    </row>
    <row r="105" spans="1:4" ht="51.75" customHeight="1">
      <c r="A105" s="112" t="s">
        <v>357</v>
      </c>
      <c r="B105" s="112" t="s">
        <v>358</v>
      </c>
      <c r="C105" s="113"/>
      <c r="D105" s="113"/>
    </row>
    <row r="106" spans="1:4" ht="51.75" customHeight="1">
      <c r="A106" s="112" t="s">
        <v>359</v>
      </c>
      <c r="B106" s="112" t="s">
        <v>360</v>
      </c>
      <c r="C106" s="113"/>
      <c r="D106" s="113"/>
    </row>
    <row r="107" spans="1:4" ht="51.75" customHeight="1">
      <c r="A107" s="112" t="s">
        <v>361</v>
      </c>
      <c r="B107" s="112" t="s">
        <v>362</v>
      </c>
      <c r="C107" s="113"/>
      <c r="D107" s="113"/>
    </row>
    <row r="108" spans="1:4" ht="51.75" customHeight="1">
      <c r="A108" s="112" t="s">
        <v>363</v>
      </c>
      <c r="B108" s="112" t="s">
        <v>364</v>
      </c>
      <c r="C108" s="113"/>
      <c r="D108" s="113"/>
    </row>
    <row r="109" spans="1:4" ht="51.75" customHeight="1">
      <c r="A109" s="112" t="s">
        <v>365</v>
      </c>
      <c r="B109" s="112" t="s">
        <v>366</v>
      </c>
      <c r="C109" s="113"/>
      <c r="D109" s="113"/>
    </row>
    <row r="110" spans="1:4" ht="51.75" customHeight="1">
      <c r="A110" s="112" t="s">
        <v>363</v>
      </c>
      <c r="B110" s="112" t="s">
        <v>367</v>
      </c>
      <c r="C110" s="113"/>
      <c r="D110" s="113"/>
    </row>
    <row r="111" spans="1:4" ht="51.75" customHeight="1">
      <c r="A111" s="112" t="s">
        <v>366</v>
      </c>
      <c r="B111" s="112" t="s">
        <v>251</v>
      </c>
      <c r="C111" s="113"/>
      <c r="D111" s="113"/>
    </row>
    <row r="112" spans="1:4" ht="51.75" customHeight="1">
      <c r="A112" s="112" t="s">
        <v>368</v>
      </c>
      <c r="B112" s="112" t="s">
        <v>369</v>
      </c>
      <c r="C112" s="113"/>
      <c r="D112" s="113"/>
    </row>
    <row r="113" spans="1:4" ht="51.75" customHeight="1">
      <c r="A113" s="112" t="s">
        <v>224</v>
      </c>
      <c r="B113" s="112" t="s">
        <v>370</v>
      </c>
      <c r="C113" s="113"/>
      <c r="D113" s="113"/>
    </row>
    <row r="114" spans="1:4" ht="60" customHeight="1">
      <c r="A114" s="112" t="s">
        <v>371</v>
      </c>
      <c r="B114" s="112" t="s">
        <v>372</v>
      </c>
      <c r="C114" s="113"/>
      <c r="D114" s="113"/>
    </row>
    <row r="115" spans="1:4" ht="51.75" customHeight="1">
      <c r="A115" s="112" t="s">
        <v>373</v>
      </c>
      <c r="B115" s="112" t="s">
        <v>374</v>
      </c>
      <c r="C115" s="114"/>
      <c r="D115" s="115"/>
    </row>
    <row r="116" spans="1:4" ht="51.75" customHeight="1"/>
    <row r="117" spans="1:4" ht="51.75" customHeight="1"/>
    <row r="118" spans="1:4" ht="51.75" customHeight="1"/>
    <row r="119" spans="1:4" ht="51.75" customHeight="1"/>
    <row r="120" spans="1:4" ht="51.75" customHeight="1"/>
    <row r="121" spans="1:4" ht="51.75" customHeight="1"/>
    <row r="122" spans="1:4" ht="51.75" customHeight="1"/>
    <row r="123" spans="1:4" ht="51.75" customHeight="1"/>
    <row r="124" spans="1:4" ht="51.75" customHeight="1"/>
    <row r="125" spans="1:4" ht="51.75" customHeight="1"/>
    <row r="126" spans="1:4" ht="51.75" customHeight="1"/>
    <row r="127" spans="1:4" ht="51.75" customHeight="1"/>
    <row r="128" spans="1:4" ht="51.75" customHeight="1"/>
    <row r="129" ht="51.75" customHeight="1"/>
    <row r="130" ht="51.75" customHeight="1"/>
    <row r="131" ht="51.75" customHeight="1"/>
    <row r="132" ht="51.75" customHeight="1"/>
    <row r="133" ht="51.75" customHeight="1"/>
    <row r="134" ht="51.75" customHeight="1"/>
    <row r="135" ht="51.75" customHeight="1"/>
    <row r="136" ht="51.75" customHeight="1"/>
    <row r="137" ht="51.75" customHeight="1"/>
    <row r="138" ht="51.75" customHeight="1"/>
    <row r="139" ht="51.75" customHeight="1"/>
    <row r="140" ht="51.75" customHeight="1"/>
    <row r="141" ht="51.75" customHeight="1"/>
    <row r="142" ht="51.75" customHeight="1"/>
    <row r="143" ht="51.75" customHeight="1"/>
  </sheetData>
  <sheetProtection password="CADD"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20</vt:i4>
      </vt:variant>
    </vt:vector>
  </HeadingPairs>
  <TitlesOfParts>
    <vt:vector size="34" baseType="lpstr">
      <vt:lpstr>GİRİŞ</vt:lpstr>
      <vt:lpstr>KAPAK </vt:lpstr>
      <vt:lpstr>kriter</vt:lpstr>
      <vt:lpstr>BOŞ</vt:lpstr>
      <vt:lpstr>TÜM İŞYERİ</vt:lpstr>
      <vt:lpstr>SPOR ALANLARI</vt:lpstr>
      <vt:lpstr>BAHÇE</vt:lpstr>
      <vt:lpstr>BODRUM</vt:lpstr>
      <vt:lpstr>ZEMİN</vt:lpstr>
      <vt:lpstr>1.KAT</vt:lpstr>
      <vt:lpstr>2.KAT</vt:lpstr>
      <vt:lpstr>3.KAT </vt:lpstr>
      <vt:lpstr>veri kontrol listeleri</vt:lpstr>
      <vt:lpstr>hazır şablon</vt:lpstr>
      <vt:lpstr>'1.KAT'!Yazdırma_Alanı</vt:lpstr>
      <vt:lpstr>'2.KAT'!Yazdırma_Alanı</vt:lpstr>
      <vt:lpstr>'3.KAT '!Yazdırma_Alanı</vt:lpstr>
      <vt:lpstr>BAHÇE!Yazdırma_Alanı</vt:lpstr>
      <vt:lpstr>BODRUM!Yazdırma_Alanı</vt:lpstr>
      <vt:lpstr>BOŞ!Yazdırma_Alanı</vt:lpstr>
      <vt:lpstr>'SPOR ALANLARI'!Yazdırma_Alanı</vt:lpstr>
      <vt:lpstr>'TÜM İŞYERİ'!Yazdırma_Alanı</vt:lpstr>
      <vt:lpstr>'veri kontrol listeleri'!Yazdırma_Alanı</vt:lpstr>
      <vt:lpstr>ZEMİN!Yazdırma_Alanı</vt:lpstr>
      <vt:lpstr>'1.KAT'!Yazdırma_Başlıkları</vt:lpstr>
      <vt:lpstr>'2.KAT'!Yazdırma_Başlıkları</vt:lpstr>
      <vt:lpstr>'3.KAT '!Yazdırma_Başlıkları</vt:lpstr>
      <vt:lpstr>BAHÇE!Yazdırma_Başlıkları</vt:lpstr>
      <vt:lpstr>BODRUM!Yazdırma_Başlıkları</vt:lpstr>
      <vt:lpstr>BOŞ!Yazdırma_Başlıkları</vt:lpstr>
      <vt:lpstr>'SPOR ALANLARI'!Yazdırma_Başlıkları</vt:lpstr>
      <vt:lpstr>'TÜM İŞYERİ'!Yazdırma_Başlıkları</vt:lpstr>
      <vt:lpstr>'veri kontrol listeleri'!Yazdırma_Başlıkları</vt:lpstr>
      <vt:lpstr>ZEMİN!Yazdırma_Başlıkları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2016-11-22T13:31:40Z</dcterms:modified>
</cp:coreProperties>
</file>